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720" windowHeight="6495" activeTab="0"/>
  </bookViews>
  <sheets>
    <sheet name="int.kiad." sheetId="1" r:id="rId1"/>
    <sheet name="int.bev." sheetId="2" r:id="rId2"/>
    <sheet name="létszám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<sst xmlns="http://schemas.openxmlformats.org/spreadsheetml/2006/main" count="2724" uniqueCount="224">
  <si>
    <t xml:space="preserve">Átvettből : OEP -től  átvett </t>
  </si>
  <si>
    <t>Intézményi működési bevételek</t>
  </si>
  <si>
    <t>Felh.tőkej.bev.(tárgyi eszk.imm.jav.ért.)</t>
  </si>
  <si>
    <t>Véglegesen átvett pénzeszközök</t>
  </si>
  <si>
    <t>Előző évi pénzmaradvány igénybevétele</t>
  </si>
  <si>
    <t>Petőfi u.20 sz.Óvoda</t>
  </si>
  <si>
    <t>Rét u.1.sz.Óvoda</t>
  </si>
  <si>
    <t>Szántó I.u.15/a sz.Óvoda</t>
  </si>
  <si>
    <t>Honvéd u.24/b sz.Óvoda</t>
  </si>
  <si>
    <t>Arany J.u.10.sz.Óvoda</t>
  </si>
  <si>
    <t>Bajcsy Zs.u.2o.sz.Óvoda</t>
  </si>
  <si>
    <t>Búzavirág u.19.sz.Óvoda</t>
  </si>
  <si>
    <t>eredeti ei.</t>
  </si>
  <si>
    <t>mód.ei.</t>
  </si>
  <si>
    <t>2002.évi</t>
  </si>
  <si>
    <t>terv</t>
  </si>
  <si>
    <t>STÍLTEX Szoc. Foglalkoztató</t>
  </si>
  <si>
    <t>Irányi D.u.7.sz.Óvoda</t>
  </si>
  <si>
    <t>Kaposfüredi u.Óvoda</t>
  </si>
  <si>
    <t>Festetics Karolina Óvoda</t>
  </si>
  <si>
    <t>Pécsi u.1.sz.Óvoda</t>
  </si>
  <si>
    <t>Tallián u.127.sz.Óvoda</t>
  </si>
  <si>
    <t>Temesvár u.2.sz.Óvoda</t>
  </si>
  <si>
    <t>Sörház u.10.sz.Óvoda</t>
  </si>
  <si>
    <t>Szentjakabi Óvoda</t>
  </si>
  <si>
    <t>Nemzetőr sor 1.sz.Óvoda</t>
  </si>
  <si>
    <t>Óvodák összesen</t>
  </si>
  <si>
    <t>Nevelési Tanácsadó</t>
  </si>
  <si>
    <t>Óvodai Gondn.összesen</t>
  </si>
  <si>
    <t>STÍLTEX Szocális Foglalkoztató</t>
  </si>
  <si>
    <t>Kiadások</t>
  </si>
  <si>
    <t>1.</t>
  </si>
  <si>
    <t>2.</t>
  </si>
  <si>
    <t>3.</t>
  </si>
  <si>
    <t>4.</t>
  </si>
  <si>
    <t>5.</t>
  </si>
  <si>
    <t>6.</t>
  </si>
  <si>
    <t>Felújítás</t>
  </si>
  <si>
    <t>7.</t>
  </si>
  <si>
    <t>sz.</t>
  </si>
  <si>
    <t xml:space="preserve"> </t>
  </si>
  <si>
    <t>9.</t>
  </si>
  <si>
    <t>Cím</t>
  </si>
  <si>
    <t>Cím megnevezése</t>
  </si>
  <si>
    <t>Önállóan gazd.intézmények</t>
  </si>
  <si>
    <t>Városgondnokság</t>
  </si>
  <si>
    <t>Egészségügyi Központ</t>
  </si>
  <si>
    <t>Bölcsődei Központ</t>
  </si>
  <si>
    <t>Családsegítő Központ</t>
  </si>
  <si>
    <t>Szociális Gondozási Központ</t>
  </si>
  <si>
    <t>Liget Idősek Otthona</t>
  </si>
  <si>
    <t>8.</t>
  </si>
  <si>
    <t>Óvodai Gondnokság</t>
  </si>
  <si>
    <t>Bartók B.Általános Iskola</t>
  </si>
  <si>
    <t>10.</t>
  </si>
  <si>
    <t>Berzsenyi D.Általános Iskola</t>
  </si>
  <si>
    <t>11.</t>
  </si>
  <si>
    <t>Gárdonyi G.Általános Iskola</t>
  </si>
  <si>
    <t>12.</t>
  </si>
  <si>
    <t>Németh I.Általános Iskola</t>
  </si>
  <si>
    <t>13.</t>
  </si>
  <si>
    <t>Kisfaludy u.Általános Iskola</t>
  </si>
  <si>
    <t>14.</t>
  </si>
  <si>
    <t>Kinizsi ltp-i Általános Iskola</t>
  </si>
  <si>
    <t>15.</t>
  </si>
  <si>
    <t>Honvéd u.Általános Iskola</t>
  </si>
  <si>
    <t>16.</t>
  </si>
  <si>
    <t>Kaposfüredi Általános Iskola</t>
  </si>
  <si>
    <t>17.</t>
  </si>
  <si>
    <t>II.Rákóczi F.Általános Iskola</t>
  </si>
  <si>
    <t>18.</t>
  </si>
  <si>
    <t>Toponári u.Általános Iskola</t>
  </si>
  <si>
    <t>19.</t>
  </si>
  <si>
    <t>Toldi ltp-i Általános Iskola</t>
  </si>
  <si>
    <t>20.</t>
  </si>
  <si>
    <t>Kodály Z.Általános Iskola</t>
  </si>
  <si>
    <t>21.</t>
  </si>
  <si>
    <t>Pécsi u.Általános Iskola</t>
  </si>
  <si>
    <t>22.</t>
  </si>
  <si>
    <t>Zrínyi I.Általános Iskola</t>
  </si>
  <si>
    <t>23.</t>
  </si>
  <si>
    <t>Bárczi G.u.Ált.Iskola</t>
  </si>
  <si>
    <t>24.</t>
  </si>
  <si>
    <t>Közlekedési SZKI</t>
  </si>
  <si>
    <t>25.</t>
  </si>
  <si>
    <t>Iparművészeti SZKI</t>
  </si>
  <si>
    <t>26.</t>
  </si>
  <si>
    <t>Kereskedelmi SZKI</t>
  </si>
  <si>
    <t>27.</t>
  </si>
  <si>
    <t>Élelmiszeripari SZKI</t>
  </si>
  <si>
    <t>28.</t>
  </si>
  <si>
    <t>Épitőipari SZKI</t>
  </si>
  <si>
    <t>29.</t>
  </si>
  <si>
    <t>Egészségügyi SZKI</t>
  </si>
  <si>
    <t>30.</t>
  </si>
  <si>
    <t>Munkácsy M.Gimnázium</t>
  </si>
  <si>
    <t>31.</t>
  </si>
  <si>
    <t>Táncsics M.Gimnázium</t>
  </si>
  <si>
    <t>32.</t>
  </si>
  <si>
    <t>Műszaki Középiskola</t>
  </si>
  <si>
    <t>33.</t>
  </si>
  <si>
    <t>Közgazdasági SZKI</t>
  </si>
  <si>
    <t>34.</t>
  </si>
  <si>
    <t>Gyergyai A.Kollégium</t>
  </si>
  <si>
    <t>35.</t>
  </si>
  <si>
    <t>Baross G.Kollégium</t>
  </si>
  <si>
    <t>36.</t>
  </si>
  <si>
    <t>Liszt F.Zeneiskola</t>
  </si>
  <si>
    <t>37.</t>
  </si>
  <si>
    <t xml:space="preserve">Csíky G.Színház </t>
  </si>
  <si>
    <t>38.</t>
  </si>
  <si>
    <t>Együd Á.VMK</t>
  </si>
  <si>
    <t>40.</t>
  </si>
  <si>
    <t>Sportcsarnok</t>
  </si>
  <si>
    <t>41.</t>
  </si>
  <si>
    <t>Hivatásos Tűzoltóság</t>
  </si>
  <si>
    <t>42.</t>
  </si>
  <si>
    <t>Kistérségi Önk.Területf.Társ.</t>
  </si>
  <si>
    <t>Összesen</t>
  </si>
  <si>
    <t>Halmozódás</t>
  </si>
  <si>
    <t>Mindösszesen</t>
  </si>
  <si>
    <t>I.</t>
  </si>
  <si>
    <t>Működési célú bevételek</t>
  </si>
  <si>
    <t>Működési célú halmozódás</t>
  </si>
  <si>
    <t>I</t>
  </si>
  <si>
    <t>II.</t>
  </si>
  <si>
    <t>Felhalmozási célú bevételek</t>
  </si>
  <si>
    <t>Felhalmozási célú halmozódás</t>
  </si>
  <si>
    <t>Személyi juttatás</t>
  </si>
  <si>
    <t>Munkaadót terhelő járulékok</t>
  </si>
  <si>
    <t>Dologi jellegű kiadás</t>
  </si>
  <si>
    <t>Felhalmozási kiadás</t>
  </si>
  <si>
    <t>Kiemelt előirányzat</t>
  </si>
  <si>
    <t>Kiadásból</t>
  </si>
  <si>
    <t>1.csoport</t>
  </si>
  <si>
    <t>2.csoport</t>
  </si>
  <si>
    <t>3.csoport</t>
  </si>
  <si>
    <t>3.l.alcsoport</t>
  </si>
  <si>
    <t>3.2.Alcsoport</t>
  </si>
  <si>
    <t>4.csoport</t>
  </si>
  <si>
    <t>4.l.alcsoport</t>
  </si>
  <si>
    <t>4.2.alcsoport</t>
  </si>
  <si>
    <t>5.csoport</t>
  </si>
  <si>
    <t>6.csoport</t>
  </si>
  <si>
    <t>7.csoport</t>
  </si>
  <si>
    <t>(1+2+3+4+5+6+7)</t>
  </si>
  <si>
    <t>I.Működési célu kiadás</t>
  </si>
  <si>
    <t>II.Felhalmozási célu kiadás</t>
  </si>
  <si>
    <t>Pénzmaradvány tartaléka</t>
  </si>
  <si>
    <t>Dologi kiadás</t>
  </si>
  <si>
    <t>Átadás, kölcsön</t>
  </si>
  <si>
    <t>Felhalmozási c.átadás, kölcsön</t>
  </si>
  <si>
    <t>Működési c.átadás, kölcsön</t>
  </si>
  <si>
    <t>Ellátottak juttatása</t>
  </si>
  <si>
    <t>csoportok összesen</t>
  </si>
  <si>
    <t>(1+2+3+4.2.+5)</t>
  </si>
  <si>
    <t>(4.1.+6+7)</t>
  </si>
  <si>
    <t>Szociális Foglalkoztató</t>
  </si>
  <si>
    <t>Csíky G.Színház</t>
  </si>
  <si>
    <t>Működési célú kiadások</t>
  </si>
  <si>
    <t>Működési célú kiadás</t>
  </si>
  <si>
    <t>Felhalmozási célú kiadások</t>
  </si>
  <si>
    <t>Felhalmozási célú kiadás</t>
  </si>
  <si>
    <t>intézményi összesen</t>
  </si>
  <si>
    <t>ebből:Szoc.Fogl.bedolgozók létszáma</t>
  </si>
  <si>
    <t>Igazgatás</t>
  </si>
  <si>
    <t>Gondnokság</t>
  </si>
  <si>
    <t>Gyámhivatal</t>
  </si>
  <si>
    <t>Polgári Védelem</t>
  </si>
  <si>
    <t>TOURINFORM Iroda</t>
  </si>
  <si>
    <t>Polgármesteri Hivatal összesen</t>
  </si>
  <si>
    <t>Bevételből:</t>
  </si>
  <si>
    <t xml:space="preserve">1.1.alcsoport </t>
  </si>
  <si>
    <t>1.2.alcsoport</t>
  </si>
  <si>
    <t>3.1.alcsoport</t>
  </si>
  <si>
    <t>4.1.alcsoport</t>
  </si>
  <si>
    <t>5.l.alcsoport</t>
  </si>
  <si>
    <t>Bevételek összesen</t>
  </si>
  <si>
    <t>I.Működési c.bevételek</t>
  </si>
  <si>
    <t>II.Felhalmozási célu bevételek</t>
  </si>
  <si>
    <t>Működési bevételek</t>
  </si>
  <si>
    <t>Felh.k.áfa visszatérülés</t>
  </si>
  <si>
    <t>Értékesített tárgyi e.áfa</t>
  </si>
  <si>
    <t>Felhalm.tőkejellegű</t>
  </si>
  <si>
    <t>Intézm.támogatás</t>
  </si>
  <si>
    <t>Felhalmozási c.támogatás</t>
  </si>
  <si>
    <t>Felhalmozási c.átvett</t>
  </si>
  <si>
    <t>Működési c.átvett pénzeszköz</t>
  </si>
  <si>
    <t>Előző évi maradvány, eredmény</t>
  </si>
  <si>
    <t>Felhalmozási c.pénzmaradvány</t>
  </si>
  <si>
    <t>(1.+2.+3.+4.+5.)</t>
  </si>
  <si>
    <t>(1.-1.1.-1.2)+(3-3.1.)+4.2.+(5.-5.1.)</t>
  </si>
  <si>
    <t>(1.1+1.2.+2.+3.1.+4.1.+5.1.)</t>
  </si>
  <si>
    <t>( fő )</t>
  </si>
  <si>
    <t xml:space="preserve">Létszám </t>
  </si>
  <si>
    <t>Al-</t>
  </si>
  <si>
    <t>cím</t>
  </si>
  <si>
    <t xml:space="preserve">                       egyéb átvételek</t>
  </si>
  <si>
    <t>Alcím megnevezése</t>
  </si>
  <si>
    <t>Részben önállóan gazdálkodó</t>
  </si>
  <si>
    <t>intézmények kiadásai</t>
  </si>
  <si>
    <t>Városi Fürdő</t>
  </si>
  <si>
    <t xml:space="preserve">Városgondnokság egyéb </t>
  </si>
  <si>
    <t>Városgondnokság összesen</t>
  </si>
  <si>
    <t>Béke u.5l. sz.Óvoda</t>
  </si>
  <si>
    <t>Damjanich u.38.sz.Óvoda</t>
  </si>
  <si>
    <t>Madár u.14.sz.Óvoda</t>
  </si>
  <si>
    <t>2003.évi</t>
  </si>
  <si>
    <t>39.</t>
  </si>
  <si>
    <t>Sportiskola</t>
  </si>
  <si>
    <t>Önkormányzati gazdálkodás (központi )</t>
  </si>
  <si>
    <t>Átvett és megtérülés</t>
  </si>
  <si>
    <t>intézmények bevételei</t>
  </si>
  <si>
    <t>Tartalék</t>
  </si>
  <si>
    <t>Pénzmaradvány</t>
  </si>
  <si>
    <t>Sportcsarnok egyéb feladatok</t>
  </si>
  <si>
    <t xml:space="preserve">Sportcsarnok </t>
  </si>
  <si>
    <t>3.Csoport</t>
  </si>
  <si>
    <t>2003.évi tervből</t>
  </si>
  <si>
    <t>részmunk.</t>
  </si>
  <si>
    <t>foglalk.</t>
  </si>
  <si>
    <t>Teljes</t>
  </si>
  <si>
    <t>munkaidőben</t>
  </si>
  <si>
    <t>Sportcsarnok összesen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</si>
</sst>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5">
    <font>
      <sz val="10"/>
      <name val="Arial CE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color indexed="10"/>
      <name val="HBangkok"/>
      <family val="0"/>
    </font>
    <font>
      <sz val="8"/>
      <color indexed="8"/>
      <name val="Times New Roman"/>
      <family val="1"/>
    </font>
    <font>
      <sz val="10"/>
      <name val="MS Sans Serif"/>
      <family val="0"/>
    </font>
    <font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8"/>
      <name val="Times New Roman CE"/>
      <family val="1"/>
    </font>
    <font>
      <sz val="9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2" borderId="4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3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7" fillId="3" borderId="5" xfId="0" applyFont="1" applyFill="1" applyBorder="1" applyAlignment="1">
      <alignment horizontal="centerContinuous"/>
    </xf>
    <xf numFmtId="0" fontId="1" fillId="3" borderId="5" xfId="0" applyFont="1" applyFill="1" applyBorder="1" applyAlignment="1">
      <alignment horizontal="centerContinuous"/>
    </xf>
    <xf numFmtId="0" fontId="8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2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4" borderId="2" xfId="0" applyFont="1" applyFill="1" applyBorder="1" applyAlignment="1">
      <alignment horizontal="center"/>
    </xf>
    <xf numFmtId="0" fontId="9" fillId="0" borderId="3" xfId="0" applyFont="1" applyBorder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2" borderId="6" xfId="0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Continuous"/>
    </xf>
    <xf numFmtId="0" fontId="1" fillId="2" borderId="8" xfId="0" applyFont="1" applyFill="1" applyBorder="1" applyAlignment="1">
      <alignment horizontal="centerContinuous"/>
    </xf>
    <xf numFmtId="0" fontId="1" fillId="2" borderId="9" xfId="0" applyFont="1" applyFill="1" applyBorder="1" applyAlignment="1">
      <alignment horizontal="centerContinuous"/>
    </xf>
    <xf numFmtId="0" fontId="1" fillId="2" borderId="5" xfId="0" applyFont="1" applyFill="1" applyBorder="1" applyAlignment="1">
      <alignment horizontal="centerContinuous"/>
    </xf>
    <xf numFmtId="0" fontId="4" fillId="0" borderId="10" xfId="0" applyFont="1" applyBorder="1" applyAlignment="1">
      <alignment/>
    </xf>
    <xf numFmtId="0" fontId="5" fillId="0" borderId="3" xfId="0" applyFont="1" applyFill="1" applyBorder="1" applyAlignment="1">
      <alignment/>
    </xf>
    <xf numFmtId="0" fontId="5" fillId="4" borderId="2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4" fillId="4" borderId="2" xfId="0" applyFont="1" applyFill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Continuous"/>
    </xf>
    <xf numFmtId="0" fontId="2" fillId="0" borderId="4" xfId="0" applyFont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5" fillId="2" borderId="3" xfId="0" applyFont="1" applyFill="1" applyBorder="1" applyAlignment="1">
      <alignment/>
    </xf>
    <xf numFmtId="0" fontId="2" fillId="0" borderId="2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6" xfId="0" applyFont="1" applyBorder="1" applyAlignment="1">
      <alignment/>
    </xf>
    <xf numFmtId="0" fontId="4" fillId="0" borderId="6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6" xfId="0" applyFont="1" applyBorder="1" applyAlignment="1">
      <alignment/>
    </xf>
    <xf numFmtId="0" fontId="5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Continuous"/>
    </xf>
    <xf numFmtId="0" fontId="3" fillId="3" borderId="8" xfId="0" applyFont="1" applyFill="1" applyBorder="1" applyAlignment="1">
      <alignment horizontal="centerContinuous"/>
    </xf>
    <xf numFmtId="0" fontId="3" fillId="3" borderId="9" xfId="0" applyFont="1" applyFill="1" applyBorder="1" applyAlignment="1">
      <alignment horizontal="centerContinuous"/>
    </xf>
    <xf numFmtId="0" fontId="3" fillId="3" borderId="5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Continuous"/>
    </xf>
    <xf numFmtId="0" fontId="5" fillId="3" borderId="3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Continuous"/>
    </xf>
    <xf numFmtId="0" fontId="3" fillId="2" borderId="11" xfId="0" applyFont="1" applyFill="1" applyBorder="1" applyAlignment="1">
      <alignment horizontal="centerContinuous"/>
    </xf>
    <xf numFmtId="0" fontId="3" fillId="2" borderId="12" xfId="0" applyFont="1" applyFill="1" applyBorder="1" applyAlignment="1">
      <alignment horizontal="centerContinuous"/>
    </xf>
    <xf numFmtId="0" fontId="5" fillId="3" borderId="3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Continuous"/>
    </xf>
    <xf numFmtId="0" fontId="5" fillId="3" borderId="3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3" borderId="4" xfId="0" applyFont="1" applyFill="1" applyBorder="1" applyAlignment="1">
      <alignment horizontal="right"/>
    </xf>
    <xf numFmtId="0" fontId="5" fillId="3" borderId="4" xfId="0" applyFont="1" applyFill="1" applyBorder="1" applyAlignment="1">
      <alignment/>
    </xf>
    <xf numFmtId="0" fontId="5" fillId="3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centerContinuous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2" borderId="7" xfId="0" applyFont="1" applyFill="1" applyBorder="1" applyAlignment="1">
      <alignment horizontal="centerContinuous"/>
    </xf>
    <xf numFmtId="0" fontId="6" fillId="4" borderId="2" xfId="0" applyFont="1" applyFill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" xfId="0" applyFont="1" applyBorder="1" applyAlignment="1">
      <alignment/>
    </xf>
    <xf numFmtId="0" fontId="12" fillId="0" borderId="4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3" xfId="0" applyFont="1" applyBorder="1" applyAlignment="1">
      <alignment/>
    </xf>
    <xf numFmtId="0" fontId="12" fillId="0" borderId="3" xfId="0" applyFont="1" applyBorder="1" applyAlignment="1">
      <alignment/>
    </xf>
    <xf numFmtId="0" fontId="11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0" borderId="2" xfId="0" applyFont="1" applyBorder="1" applyAlignment="1">
      <alignment/>
    </xf>
    <xf numFmtId="0" fontId="12" fillId="0" borderId="2" xfId="0" applyFont="1" applyBorder="1" applyAlignment="1">
      <alignment/>
    </xf>
    <xf numFmtId="0" fontId="5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right"/>
    </xf>
    <xf numFmtId="0" fontId="11" fillId="0" borderId="3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1" fillId="2" borderId="3" xfId="0" applyFont="1" applyFill="1" applyBorder="1" applyAlignment="1">
      <alignment horizontal="centerContinuous"/>
    </xf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/>
    </xf>
    <xf numFmtId="0" fontId="12" fillId="2" borderId="3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164" fontId="12" fillId="0" borderId="0" xfId="0" applyNumberFormat="1" applyFont="1" applyBorder="1" applyAlignment="1">
      <alignment/>
    </xf>
    <xf numFmtId="0" fontId="1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5" xfId="0" applyFont="1" applyBorder="1" applyAlignment="1">
      <alignment/>
    </xf>
    <xf numFmtId="0" fontId="2" fillId="4" borderId="2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Continuous"/>
    </xf>
    <xf numFmtId="0" fontId="1" fillId="5" borderId="9" xfId="0" applyFont="1" applyFill="1" applyBorder="1" applyAlignment="1">
      <alignment horizontal="centerContinuous"/>
    </xf>
    <xf numFmtId="0" fontId="1" fillId="5" borderId="5" xfId="0" applyFont="1" applyFill="1" applyBorder="1" applyAlignment="1">
      <alignment horizontal="centerContinuous"/>
    </xf>
    <xf numFmtId="0" fontId="1" fillId="2" borderId="13" xfId="0" applyFont="1" applyFill="1" applyBorder="1" applyAlignment="1">
      <alignment horizontal="centerContinuous"/>
    </xf>
    <xf numFmtId="0" fontId="1" fillId="2" borderId="14" xfId="0" applyFont="1" applyFill="1" applyBorder="1" applyAlignment="1">
      <alignment horizontal="centerContinuous"/>
    </xf>
    <xf numFmtId="0" fontId="1" fillId="5" borderId="1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Continuous"/>
    </xf>
    <xf numFmtId="0" fontId="1" fillId="5" borderId="3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2" borderId="12" xfId="0" applyFont="1" applyFill="1" applyBorder="1" applyAlignment="1">
      <alignment horizontal="centerContinuous"/>
    </xf>
    <xf numFmtId="0" fontId="1" fillId="5" borderId="0" xfId="0" applyFont="1" applyFill="1" applyAlignment="1">
      <alignment horizontal="centerContinuous"/>
    </xf>
    <xf numFmtId="0" fontId="1" fillId="5" borderId="3" xfId="0" applyFont="1" applyFill="1" applyBorder="1" applyAlignment="1">
      <alignment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/>
    </xf>
    <xf numFmtId="0" fontId="1" fillId="5" borderId="4" xfId="0" applyFont="1" applyFill="1" applyBorder="1" applyAlignment="1">
      <alignment horizontal="right"/>
    </xf>
    <xf numFmtId="0" fontId="2" fillId="0" borderId="5" xfId="0" applyFont="1" applyBorder="1" applyAlignment="1">
      <alignment/>
    </xf>
    <xf numFmtId="0" fontId="6" fillId="0" borderId="10" xfId="0" applyFont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1" fillId="0" borderId="4" xfId="0" applyFont="1" applyBorder="1" applyAlignment="1">
      <alignment/>
    </xf>
    <xf numFmtId="0" fontId="0" fillId="0" borderId="1" xfId="0" applyBorder="1" applyAlignment="1">
      <alignment/>
    </xf>
    <xf numFmtId="17" fontId="1" fillId="0" borderId="2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11" fillId="6" borderId="1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Continuous"/>
    </xf>
    <xf numFmtId="0" fontId="11" fillId="6" borderId="1" xfId="0" applyFont="1" applyFill="1" applyBorder="1" applyAlignment="1">
      <alignment horizontal="centerContinuous"/>
    </xf>
    <xf numFmtId="0" fontId="11" fillId="6" borderId="3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Continuous"/>
    </xf>
    <xf numFmtId="0" fontId="11" fillId="6" borderId="2" xfId="0" applyFont="1" applyFill="1" applyBorder="1" applyAlignment="1">
      <alignment horizontal="centerContinuous"/>
    </xf>
    <xf numFmtId="0" fontId="11" fillId="6" borderId="3" xfId="0" applyFont="1" applyFill="1" applyBorder="1" applyAlignment="1">
      <alignment horizontal="left"/>
    </xf>
    <xf numFmtId="0" fontId="11" fillId="6" borderId="3" xfId="0" applyFont="1" applyFill="1" applyBorder="1" applyAlignment="1">
      <alignment horizontal="centerContinuous"/>
    </xf>
    <xf numFmtId="0" fontId="11" fillId="6" borderId="7" xfId="0" applyFont="1" applyFill="1" applyBorder="1" applyAlignment="1">
      <alignment horizontal="centerContinuous"/>
    </xf>
    <xf numFmtId="0" fontId="11" fillId="6" borderId="8" xfId="0" applyFont="1" applyFill="1" applyBorder="1" applyAlignment="1">
      <alignment horizontal="centerContinuous"/>
    </xf>
    <xf numFmtId="0" fontId="11" fillId="6" borderId="9" xfId="0" applyFont="1" applyFill="1" applyBorder="1" applyAlignment="1">
      <alignment horizontal="centerContinuous"/>
    </xf>
    <xf numFmtId="0" fontId="11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/>
    </xf>
    <xf numFmtId="164" fontId="11" fillId="6" borderId="1" xfId="0" applyNumberFormat="1" applyFont="1" applyFill="1" applyBorder="1" applyAlignment="1">
      <alignment/>
    </xf>
    <xf numFmtId="0" fontId="11" fillId="6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1" fillId="6" borderId="3" xfId="0" applyFont="1" applyFill="1" applyBorder="1" applyAlignment="1">
      <alignment/>
    </xf>
    <xf numFmtId="0" fontId="1" fillId="6" borderId="3" xfId="0" applyFont="1" applyFill="1" applyBorder="1" applyAlignment="1">
      <alignment/>
    </xf>
    <xf numFmtId="0" fontId="11" fillId="6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/>
    </xf>
    <xf numFmtId="164" fontId="11" fillId="6" borderId="0" xfId="0" applyNumberFormat="1" applyFont="1" applyFill="1" applyBorder="1" applyAlignment="1">
      <alignment/>
    </xf>
    <xf numFmtId="0" fontId="11" fillId="6" borderId="0" xfId="0" applyFont="1" applyFill="1" applyAlignment="1">
      <alignment/>
    </xf>
    <xf numFmtId="1" fontId="11" fillId="6" borderId="3" xfId="0" applyNumberFormat="1" applyFont="1" applyFill="1" applyBorder="1" applyAlignment="1">
      <alignment horizontal="center"/>
    </xf>
    <xf numFmtId="1" fontId="11" fillId="6" borderId="3" xfId="0" applyNumberFormat="1" applyFont="1" applyFill="1" applyBorder="1" applyAlignment="1">
      <alignment/>
    </xf>
    <xf numFmtId="1" fontId="11" fillId="6" borderId="2" xfId="0" applyNumberFormat="1" applyFont="1" applyFill="1" applyBorder="1" applyAlignment="1">
      <alignment horizontal="center"/>
    </xf>
    <xf numFmtId="1" fontId="11" fillId="6" borderId="2" xfId="0" applyNumberFormat="1" applyFont="1" applyFill="1" applyBorder="1" applyAlignment="1">
      <alignment/>
    </xf>
    <xf numFmtId="0" fontId="11" fillId="6" borderId="0" xfId="0" applyFont="1" applyFill="1" applyAlignment="1">
      <alignment horizontal="center"/>
    </xf>
    <xf numFmtId="1" fontId="11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/>
    </xf>
    <xf numFmtId="0" fontId="1" fillId="6" borderId="4" xfId="0" applyFont="1" applyFill="1" applyBorder="1" applyAlignment="1">
      <alignment/>
    </xf>
    <xf numFmtId="1" fontId="11" fillId="6" borderId="1" xfId="0" applyNumberFormat="1" applyFont="1" applyFill="1" applyBorder="1" applyAlignment="1" applyProtection="1">
      <alignment horizontal="center"/>
      <protection locked="0"/>
    </xf>
    <xf numFmtId="0" fontId="11" fillId="6" borderId="1" xfId="0" applyFont="1" applyFill="1" applyBorder="1" applyAlignment="1" applyProtection="1">
      <alignment horizontal="center"/>
      <protection locked="0"/>
    </xf>
    <xf numFmtId="0" fontId="11" fillId="6" borderId="1" xfId="0" applyFont="1" applyFill="1" applyBorder="1" applyAlignment="1" applyProtection="1">
      <alignment/>
      <protection locked="0"/>
    </xf>
    <xf numFmtId="0" fontId="11" fillId="6" borderId="4" xfId="0" applyFont="1" applyFill="1" applyBorder="1" applyAlignment="1" applyProtection="1">
      <alignment horizontal="center"/>
      <protection locked="0"/>
    </xf>
    <xf numFmtId="0" fontId="11" fillId="6" borderId="4" xfId="0" applyFont="1" applyFill="1" applyBorder="1" applyAlignment="1" applyProtection="1">
      <alignment/>
      <protection locked="0"/>
    </xf>
    <xf numFmtId="0" fontId="11" fillId="6" borderId="2" xfId="0" applyFont="1" applyFill="1" applyBorder="1" applyAlignment="1" applyProtection="1">
      <alignment horizontal="center"/>
      <protection locked="0"/>
    </xf>
    <xf numFmtId="0" fontId="11" fillId="6" borderId="2" xfId="0" applyFont="1" applyFill="1" applyBorder="1" applyAlignment="1" applyProtection="1">
      <alignment/>
      <protection locked="0"/>
    </xf>
    <xf numFmtId="0" fontId="1" fillId="6" borderId="2" xfId="0" applyFont="1" applyFill="1" applyBorder="1" applyAlignment="1">
      <alignment/>
    </xf>
    <xf numFmtId="0" fontId="0" fillId="6" borderId="0" xfId="0" applyFont="1" applyFill="1" applyAlignment="1">
      <alignment/>
    </xf>
    <xf numFmtId="0" fontId="10" fillId="6" borderId="0" xfId="0" applyFont="1" applyFill="1" applyAlignment="1">
      <alignment/>
    </xf>
    <xf numFmtId="0" fontId="12" fillId="6" borderId="3" xfId="0" applyFont="1" applyFill="1" applyBorder="1" applyAlignment="1">
      <alignment/>
    </xf>
    <xf numFmtId="0" fontId="12" fillId="6" borderId="4" xfId="0" applyFont="1" applyFill="1" applyBorder="1" applyAlignment="1">
      <alignment/>
    </xf>
    <xf numFmtId="0" fontId="12" fillId="6" borderId="2" xfId="0" applyFont="1" applyFill="1" applyBorder="1" applyAlignment="1">
      <alignment/>
    </xf>
    <xf numFmtId="0" fontId="12" fillId="6" borderId="0" xfId="0" applyFont="1" applyFill="1" applyAlignment="1">
      <alignment/>
    </xf>
    <xf numFmtId="0" fontId="12" fillId="6" borderId="6" xfId="0" applyFont="1" applyFill="1" applyBorder="1" applyAlignment="1">
      <alignment horizontal="centerContinuous"/>
    </xf>
    <xf numFmtId="0" fontId="12" fillId="6" borderId="5" xfId="0" applyFont="1" applyFill="1" applyBorder="1" applyAlignment="1">
      <alignment horizontal="centerContinuous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2" fillId="6" borderId="1" xfId="0" applyFont="1" applyFill="1" applyBorder="1" applyAlignment="1">
      <alignment/>
    </xf>
    <xf numFmtId="0" fontId="2" fillId="6" borderId="2" xfId="0" applyFont="1" applyFill="1" applyBorder="1" applyAlignment="1">
      <alignment/>
    </xf>
    <xf numFmtId="0" fontId="12" fillId="6" borderId="7" xfId="0" applyFont="1" applyFill="1" applyBorder="1" applyAlignment="1">
      <alignment horizontal="centerContinuous"/>
    </xf>
    <xf numFmtId="0" fontId="14" fillId="6" borderId="1" xfId="0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Continuous"/>
    </xf>
    <xf numFmtId="0" fontId="14" fillId="6" borderId="9" xfId="0" applyFont="1" applyFill="1" applyBorder="1" applyAlignment="1">
      <alignment horizontal="centerContinuous"/>
    </xf>
    <xf numFmtId="0" fontId="14" fillId="6" borderId="5" xfId="0" applyFont="1" applyFill="1" applyBorder="1" applyAlignment="1">
      <alignment horizontal="centerContinuous"/>
    </xf>
    <xf numFmtId="0" fontId="14" fillId="6" borderId="3" xfId="0" applyFont="1" applyFill="1" applyBorder="1" applyAlignment="1">
      <alignment horizontal="left"/>
    </xf>
    <xf numFmtId="0" fontId="14" fillId="6" borderId="3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Continuous"/>
    </xf>
    <xf numFmtId="0" fontId="14" fillId="6" borderId="3" xfId="0" applyFont="1" applyFill="1" applyBorder="1" applyAlignment="1">
      <alignment horizontal="centerContinuous"/>
    </xf>
    <xf numFmtId="0" fontId="14" fillId="6" borderId="0" xfId="0" applyFont="1" applyFill="1" applyAlignment="1">
      <alignment horizontal="centerContinuous"/>
    </xf>
    <xf numFmtId="0" fontId="14" fillId="6" borderId="4" xfId="0" applyFont="1" applyFill="1" applyBorder="1" applyAlignment="1">
      <alignment horizontal="center"/>
    </xf>
    <xf numFmtId="0" fontId="14" fillId="6" borderId="4" xfId="0" applyFont="1" applyFill="1" applyBorder="1" applyAlignment="1">
      <alignment/>
    </xf>
    <xf numFmtId="164" fontId="11" fillId="6" borderId="0" xfId="0" applyNumberFormat="1" applyFont="1" applyFill="1" applyAlignment="1">
      <alignment/>
    </xf>
    <xf numFmtId="1" fontId="13" fillId="6" borderId="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3" borderId="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Border="1" applyAlignment="1">
      <alignment/>
    </xf>
    <xf numFmtId="0" fontId="7" fillId="3" borderId="8" xfId="0" applyFont="1" applyFill="1" applyBorder="1" applyAlignment="1">
      <alignment horizontal="centerContinuous"/>
    </xf>
    <xf numFmtId="0" fontId="7" fillId="3" borderId="9" xfId="0" applyFont="1" applyFill="1" applyBorder="1" applyAlignment="1">
      <alignment horizontal="centerContinuous"/>
    </xf>
    <xf numFmtId="0" fontId="7" fillId="3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6" fillId="0" borderId="2" xfId="0" applyFont="1" applyBorder="1" applyAlignment="1">
      <alignment/>
    </xf>
    <xf numFmtId="164" fontId="12" fillId="0" borderId="2" xfId="0" applyNumberFormat="1" applyFont="1" applyBorder="1" applyAlignment="1">
      <alignment/>
    </xf>
    <xf numFmtId="1" fontId="12" fillId="0" borderId="2" xfId="0" applyNumberFormat="1" applyFont="1" applyBorder="1" applyAlignment="1">
      <alignment/>
    </xf>
    <xf numFmtId="1" fontId="12" fillId="2" borderId="4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1" fontId="12" fillId="0" borderId="1" xfId="0" applyNumberFormat="1" applyFont="1" applyBorder="1" applyAlignment="1">
      <alignment horizontal="left"/>
    </xf>
    <xf numFmtId="1" fontId="12" fillId="0" borderId="3" xfId="0" applyNumberFormat="1" applyFont="1" applyBorder="1" applyAlignment="1">
      <alignment horizontal="left"/>
    </xf>
    <xf numFmtId="164" fontId="12" fillId="0" borderId="0" xfId="0" applyNumberFormat="1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164" fontId="12" fillId="0" borderId="2" xfId="0" applyNumberFormat="1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13" fillId="0" borderId="4" xfId="0" applyFont="1" applyBorder="1" applyAlignment="1">
      <alignment horizontal="left"/>
    </xf>
    <xf numFmtId="164" fontId="12" fillId="0" borderId="1" xfId="0" applyNumberFormat="1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1" fontId="12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11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2KV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03koncepc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l&#337;ir2002.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2KV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02.terv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03.terv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003terv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03ter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.bev."/>
      <sheetName val="int.kiad."/>
      <sheetName val="létszám"/>
      <sheetName val="mérleg"/>
    </sheetNames>
    <sheetDataSet>
      <sheetData sheetId="0">
        <row r="6">
          <cell r="D6">
            <v>160644</v>
          </cell>
          <cell r="G6">
            <v>0</v>
          </cell>
          <cell r="J6">
            <v>0</v>
          </cell>
          <cell r="O6">
            <v>0</v>
          </cell>
          <cell r="R6">
            <v>536826</v>
          </cell>
          <cell r="U6">
            <v>34613</v>
          </cell>
          <cell r="AC6">
            <v>0</v>
          </cell>
          <cell r="AH6">
            <v>192320</v>
          </cell>
          <cell r="AK6">
            <v>19180</v>
          </cell>
          <cell r="AP6">
            <v>0</v>
          </cell>
        </row>
        <row r="7">
          <cell r="D7">
            <v>13781</v>
          </cell>
          <cell r="G7">
            <v>0</v>
          </cell>
          <cell r="J7">
            <v>0</v>
          </cell>
          <cell r="O7">
            <v>0</v>
          </cell>
          <cell r="R7">
            <v>62576</v>
          </cell>
          <cell r="U7">
            <v>1400</v>
          </cell>
          <cell r="AC7">
            <v>1568</v>
          </cell>
          <cell r="AH7">
            <v>145228</v>
          </cell>
          <cell r="AK7">
            <v>11811</v>
          </cell>
          <cell r="AP7">
            <v>0</v>
          </cell>
          <cell r="BG7">
            <v>80984</v>
          </cell>
          <cell r="BJ7">
            <v>0</v>
          </cell>
          <cell r="BP7">
            <v>88111</v>
          </cell>
          <cell r="BS7">
            <v>0</v>
          </cell>
          <cell r="BY7">
            <v>13082</v>
          </cell>
        </row>
        <row r="8">
          <cell r="D8">
            <v>17564</v>
          </cell>
          <cell r="G8">
            <v>0</v>
          </cell>
          <cell r="J8">
            <v>0</v>
          </cell>
          <cell r="O8">
            <v>0</v>
          </cell>
          <cell r="R8">
            <v>150497</v>
          </cell>
          <cell r="U8">
            <v>1892</v>
          </cell>
          <cell r="AC8">
            <v>0</v>
          </cell>
          <cell r="AH8">
            <v>0</v>
          </cell>
          <cell r="AK8">
            <v>581</v>
          </cell>
          <cell r="AP8">
            <v>0</v>
          </cell>
        </row>
        <row r="9">
          <cell r="D9">
            <v>1801</v>
          </cell>
          <cell r="G9">
            <v>0</v>
          </cell>
          <cell r="J9">
            <v>0</v>
          </cell>
          <cell r="O9">
            <v>0</v>
          </cell>
          <cell r="R9">
            <v>90387</v>
          </cell>
          <cell r="U9">
            <v>610</v>
          </cell>
          <cell r="AC9">
            <v>2992</v>
          </cell>
          <cell r="AH9">
            <v>10794</v>
          </cell>
          <cell r="AK9">
            <v>708</v>
          </cell>
          <cell r="AP9">
            <v>0</v>
          </cell>
        </row>
        <row r="10">
          <cell r="D10">
            <v>40153</v>
          </cell>
          <cell r="G10">
            <v>0</v>
          </cell>
          <cell r="J10">
            <v>0</v>
          </cell>
          <cell r="O10">
            <v>0</v>
          </cell>
          <cell r="R10">
            <v>102090</v>
          </cell>
          <cell r="U10">
            <v>3332</v>
          </cell>
          <cell r="AC10">
            <v>400</v>
          </cell>
          <cell r="AH10">
            <v>9849</v>
          </cell>
          <cell r="AK10">
            <v>10408</v>
          </cell>
          <cell r="AP10">
            <v>1887</v>
          </cell>
        </row>
        <row r="11">
          <cell r="D11">
            <v>25964</v>
          </cell>
          <cell r="G11">
            <v>0</v>
          </cell>
          <cell r="J11">
            <v>2</v>
          </cell>
          <cell r="O11">
            <v>6</v>
          </cell>
          <cell r="R11">
            <v>56520</v>
          </cell>
          <cell r="U11">
            <v>865</v>
          </cell>
          <cell r="AC11">
            <v>0</v>
          </cell>
          <cell r="AH11">
            <v>1208</v>
          </cell>
          <cell r="AK11">
            <v>1385</v>
          </cell>
          <cell r="AP11">
            <v>12</v>
          </cell>
        </row>
        <row r="12">
          <cell r="D12">
            <v>77319</v>
          </cell>
          <cell r="G12">
            <v>0</v>
          </cell>
          <cell r="J12">
            <v>400</v>
          </cell>
          <cell r="O12">
            <v>1600</v>
          </cell>
          <cell r="R12">
            <v>10455</v>
          </cell>
          <cell r="U12">
            <v>2028</v>
          </cell>
          <cell r="AC12">
            <v>0</v>
          </cell>
          <cell r="AH12">
            <v>0</v>
          </cell>
          <cell r="AK12">
            <v>658</v>
          </cell>
          <cell r="AP12">
            <v>0</v>
          </cell>
        </row>
        <row r="13">
          <cell r="D13">
            <v>79149</v>
          </cell>
          <cell r="G13">
            <v>0</v>
          </cell>
          <cell r="J13">
            <v>0</v>
          </cell>
          <cell r="O13">
            <v>0</v>
          </cell>
          <cell r="R13">
            <v>817634</v>
          </cell>
          <cell r="U13">
            <v>3377</v>
          </cell>
          <cell r="AC13">
            <v>5344</v>
          </cell>
          <cell r="AH13">
            <v>2516</v>
          </cell>
          <cell r="AK13">
            <v>17957</v>
          </cell>
          <cell r="AP13">
            <v>584</v>
          </cell>
        </row>
        <row r="14">
          <cell r="D14">
            <v>10843</v>
          </cell>
          <cell r="G14">
            <v>0</v>
          </cell>
          <cell r="J14">
            <v>0</v>
          </cell>
          <cell r="O14">
            <v>0</v>
          </cell>
          <cell r="R14">
            <v>122213</v>
          </cell>
          <cell r="U14">
            <v>2183</v>
          </cell>
          <cell r="AC14">
            <v>1125</v>
          </cell>
          <cell r="AH14">
            <v>909</v>
          </cell>
          <cell r="AK14">
            <v>4158</v>
          </cell>
          <cell r="AP14">
            <v>270</v>
          </cell>
        </row>
        <row r="15">
          <cell r="D15">
            <v>12350</v>
          </cell>
          <cell r="G15">
            <v>0</v>
          </cell>
          <cell r="J15">
            <v>0</v>
          </cell>
          <cell r="O15">
            <v>0</v>
          </cell>
          <cell r="R15">
            <v>120462</v>
          </cell>
          <cell r="U15">
            <v>1038</v>
          </cell>
          <cell r="AC15">
            <v>0</v>
          </cell>
          <cell r="AH15">
            <v>1102</v>
          </cell>
          <cell r="AK15">
            <v>5336</v>
          </cell>
          <cell r="AP15">
            <v>368</v>
          </cell>
        </row>
        <row r="16">
          <cell r="D16">
            <v>13591</v>
          </cell>
          <cell r="G16">
            <v>0</v>
          </cell>
          <cell r="J16">
            <v>0</v>
          </cell>
          <cell r="O16">
            <v>0</v>
          </cell>
          <cell r="R16">
            <v>140745</v>
          </cell>
          <cell r="U16">
            <v>3371</v>
          </cell>
          <cell r="AC16">
            <v>750</v>
          </cell>
          <cell r="AH16">
            <v>300</v>
          </cell>
          <cell r="AK16">
            <v>1745</v>
          </cell>
          <cell r="AP16">
            <v>0</v>
          </cell>
        </row>
        <row r="17">
          <cell r="D17">
            <v>5764</v>
          </cell>
          <cell r="G17">
            <v>0</v>
          </cell>
          <cell r="J17">
            <v>0</v>
          </cell>
          <cell r="O17">
            <v>0</v>
          </cell>
          <cell r="R17">
            <v>91664</v>
          </cell>
          <cell r="U17">
            <v>690</v>
          </cell>
          <cell r="AC17">
            <v>938</v>
          </cell>
          <cell r="AH17">
            <v>2948</v>
          </cell>
          <cell r="AK17">
            <v>925</v>
          </cell>
          <cell r="AP17">
            <v>0</v>
          </cell>
        </row>
        <row r="18">
          <cell r="D18">
            <v>14513</v>
          </cell>
          <cell r="G18">
            <v>0</v>
          </cell>
          <cell r="J18">
            <v>0</v>
          </cell>
          <cell r="O18">
            <v>0</v>
          </cell>
          <cell r="R18">
            <v>130339</v>
          </cell>
          <cell r="U18">
            <v>830</v>
          </cell>
          <cell r="AC18">
            <v>375</v>
          </cell>
          <cell r="AH18">
            <v>993</v>
          </cell>
          <cell r="AK18">
            <v>1051</v>
          </cell>
          <cell r="AP18">
            <v>0</v>
          </cell>
        </row>
        <row r="19">
          <cell r="D19">
            <v>15391</v>
          </cell>
          <cell r="G19">
            <v>116</v>
          </cell>
          <cell r="J19">
            <v>0</v>
          </cell>
          <cell r="O19">
            <v>0</v>
          </cell>
          <cell r="R19">
            <v>143871</v>
          </cell>
          <cell r="U19">
            <v>908</v>
          </cell>
          <cell r="AC19">
            <v>562</v>
          </cell>
          <cell r="AH19">
            <v>516</v>
          </cell>
          <cell r="AK19">
            <v>3932</v>
          </cell>
          <cell r="AP19">
            <v>671</v>
          </cell>
        </row>
        <row r="20">
          <cell r="D20">
            <v>16839</v>
          </cell>
          <cell r="G20">
            <v>0</v>
          </cell>
          <cell r="J20">
            <v>0</v>
          </cell>
          <cell r="O20">
            <v>0</v>
          </cell>
          <cell r="R20">
            <v>121053</v>
          </cell>
          <cell r="U20">
            <v>2340</v>
          </cell>
          <cell r="AC20">
            <v>0</v>
          </cell>
          <cell r="AH20">
            <v>630</v>
          </cell>
          <cell r="AK20">
            <v>3284</v>
          </cell>
          <cell r="AP20">
            <v>117</v>
          </cell>
        </row>
        <row r="21">
          <cell r="D21">
            <v>1913</v>
          </cell>
          <cell r="G21">
            <v>0</v>
          </cell>
          <cell r="J21">
            <v>0</v>
          </cell>
          <cell r="O21">
            <v>0</v>
          </cell>
          <cell r="R21">
            <v>30613</v>
          </cell>
          <cell r="U21">
            <v>187</v>
          </cell>
          <cell r="AC21">
            <v>563</v>
          </cell>
          <cell r="AH21">
            <v>267</v>
          </cell>
          <cell r="AK21">
            <v>638</v>
          </cell>
          <cell r="AP21">
            <v>0</v>
          </cell>
        </row>
        <row r="22">
          <cell r="D22">
            <v>9470</v>
          </cell>
          <cell r="G22">
            <v>0</v>
          </cell>
          <cell r="J22">
            <v>0</v>
          </cell>
          <cell r="O22">
            <v>0</v>
          </cell>
          <cell r="R22">
            <v>97560</v>
          </cell>
          <cell r="U22">
            <v>1056</v>
          </cell>
          <cell r="AC22">
            <v>750</v>
          </cell>
          <cell r="AH22">
            <v>865</v>
          </cell>
          <cell r="AK22">
            <v>700</v>
          </cell>
          <cell r="AP22">
            <v>0</v>
          </cell>
        </row>
        <row r="23">
          <cell r="D23">
            <v>16215</v>
          </cell>
          <cell r="G23">
            <v>0</v>
          </cell>
          <cell r="J23">
            <v>0</v>
          </cell>
          <cell r="O23">
            <v>0</v>
          </cell>
          <cell r="R23">
            <v>110905</v>
          </cell>
          <cell r="U23">
            <v>1023</v>
          </cell>
          <cell r="AC23">
            <v>1125</v>
          </cell>
          <cell r="AH23">
            <v>666</v>
          </cell>
          <cell r="AK23">
            <v>1567</v>
          </cell>
          <cell r="AP23">
            <v>37</v>
          </cell>
          <cell r="BG23">
            <v>5255</v>
          </cell>
          <cell r="BJ23">
            <v>0</v>
          </cell>
          <cell r="BP23">
            <v>58886</v>
          </cell>
          <cell r="BS23">
            <v>845</v>
          </cell>
          <cell r="BY23">
            <v>1482</v>
          </cell>
        </row>
        <row r="24">
          <cell r="D24">
            <v>18639</v>
          </cell>
          <cell r="G24">
            <v>0</v>
          </cell>
          <cell r="J24">
            <v>0</v>
          </cell>
          <cell r="O24">
            <v>0</v>
          </cell>
          <cell r="R24">
            <v>190102</v>
          </cell>
          <cell r="U24">
            <v>7431</v>
          </cell>
          <cell r="AC24">
            <v>4288</v>
          </cell>
          <cell r="AH24">
            <v>1698</v>
          </cell>
          <cell r="AK24">
            <v>2551</v>
          </cell>
          <cell r="AP24">
            <v>105</v>
          </cell>
          <cell r="BG24">
            <v>2896</v>
          </cell>
          <cell r="BJ24">
            <v>0</v>
          </cell>
          <cell r="BP24">
            <v>27261</v>
          </cell>
          <cell r="BS24">
            <v>150</v>
          </cell>
          <cell r="BY24">
            <v>1235</v>
          </cell>
        </row>
        <row r="25">
          <cell r="D25">
            <v>17102</v>
          </cell>
          <cell r="G25">
            <v>0</v>
          </cell>
          <cell r="J25">
            <v>0</v>
          </cell>
          <cell r="O25">
            <v>0</v>
          </cell>
          <cell r="R25">
            <v>156245</v>
          </cell>
          <cell r="U25">
            <v>4205</v>
          </cell>
          <cell r="AC25">
            <v>4100</v>
          </cell>
          <cell r="AH25">
            <v>2798</v>
          </cell>
          <cell r="AK25">
            <v>4444</v>
          </cell>
          <cell r="AP25">
            <v>975</v>
          </cell>
          <cell r="BG25">
            <v>3920</v>
          </cell>
          <cell r="BJ25">
            <v>0</v>
          </cell>
          <cell r="BP25">
            <v>43040</v>
          </cell>
          <cell r="BS25">
            <v>357</v>
          </cell>
          <cell r="BY25">
            <v>932</v>
          </cell>
        </row>
        <row r="26">
          <cell r="D26">
            <v>3245</v>
          </cell>
          <cell r="G26">
            <v>0</v>
          </cell>
          <cell r="J26">
            <v>0</v>
          </cell>
          <cell r="O26">
            <v>0</v>
          </cell>
          <cell r="R26">
            <v>75200</v>
          </cell>
          <cell r="U26">
            <v>1028</v>
          </cell>
          <cell r="AC26">
            <v>755</v>
          </cell>
          <cell r="AH26">
            <v>60</v>
          </cell>
          <cell r="AK26">
            <v>792</v>
          </cell>
          <cell r="AP26">
            <v>90</v>
          </cell>
          <cell r="BG26">
            <v>7656</v>
          </cell>
          <cell r="BJ26">
            <v>0</v>
          </cell>
          <cell r="BP26">
            <v>60124</v>
          </cell>
          <cell r="BS26">
            <v>200</v>
          </cell>
          <cell r="BY26">
            <v>741</v>
          </cell>
        </row>
        <row r="27">
          <cell r="D27">
            <v>16382</v>
          </cell>
          <cell r="G27">
            <v>0</v>
          </cell>
          <cell r="J27">
            <v>0</v>
          </cell>
          <cell r="O27">
            <v>0</v>
          </cell>
          <cell r="R27">
            <v>123640</v>
          </cell>
          <cell r="U27">
            <v>4096</v>
          </cell>
          <cell r="AC27">
            <v>563</v>
          </cell>
          <cell r="AH27">
            <v>1034</v>
          </cell>
          <cell r="AK27">
            <v>6316</v>
          </cell>
          <cell r="AP27">
            <v>235</v>
          </cell>
          <cell r="BG27">
            <v>6330</v>
          </cell>
          <cell r="BJ27">
            <v>0</v>
          </cell>
          <cell r="BP27">
            <v>60500</v>
          </cell>
          <cell r="BS27">
            <v>388</v>
          </cell>
          <cell r="BY27">
            <v>923</v>
          </cell>
        </row>
        <row r="28">
          <cell r="D28">
            <v>12311</v>
          </cell>
          <cell r="G28">
            <v>0</v>
          </cell>
          <cell r="J28">
            <v>0</v>
          </cell>
          <cell r="O28">
            <v>0</v>
          </cell>
          <cell r="R28">
            <v>256380</v>
          </cell>
          <cell r="U28">
            <v>3547</v>
          </cell>
          <cell r="AC28">
            <v>7118</v>
          </cell>
          <cell r="AH28">
            <v>5094</v>
          </cell>
          <cell r="AK28">
            <v>4639</v>
          </cell>
          <cell r="AP28">
            <v>754</v>
          </cell>
          <cell r="BG28">
            <v>3869</v>
          </cell>
          <cell r="BJ28">
            <v>0</v>
          </cell>
          <cell r="BP28">
            <v>35816</v>
          </cell>
          <cell r="BS28">
            <v>150</v>
          </cell>
          <cell r="BY28">
            <v>1036</v>
          </cell>
        </row>
        <row r="29">
          <cell r="D29">
            <v>28521</v>
          </cell>
          <cell r="G29">
            <v>0</v>
          </cell>
          <cell r="J29">
            <v>0</v>
          </cell>
          <cell r="O29">
            <v>0</v>
          </cell>
          <cell r="R29">
            <v>288962</v>
          </cell>
          <cell r="U29">
            <v>1718</v>
          </cell>
          <cell r="AC29">
            <v>22486</v>
          </cell>
          <cell r="AH29">
            <v>66</v>
          </cell>
          <cell r="AK29">
            <v>22102</v>
          </cell>
          <cell r="AP29">
            <v>8551</v>
          </cell>
          <cell r="BG29">
            <v>3631</v>
          </cell>
          <cell r="BJ29">
            <v>0</v>
          </cell>
          <cell r="BP29">
            <v>30239</v>
          </cell>
          <cell r="BS29">
            <v>10</v>
          </cell>
          <cell r="BY29">
            <v>733</v>
          </cell>
        </row>
        <row r="30">
          <cell r="D30">
            <v>22215</v>
          </cell>
          <cell r="G30">
            <v>0</v>
          </cell>
          <cell r="J30">
            <v>0</v>
          </cell>
          <cell r="O30">
            <v>0</v>
          </cell>
          <cell r="R30">
            <v>236733</v>
          </cell>
          <cell r="U30">
            <v>5047</v>
          </cell>
          <cell r="AC30">
            <v>5493</v>
          </cell>
          <cell r="AH30">
            <v>4564</v>
          </cell>
          <cell r="AK30">
            <v>600</v>
          </cell>
          <cell r="AP30">
            <v>0</v>
          </cell>
          <cell r="BG30">
            <v>5577</v>
          </cell>
          <cell r="BJ30">
            <v>0</v>
          </cell>
          <cell r="BP30">
            <v>53182</v>
          </cell>
          <cell r="BS30">
            <v>440</v>
          </cell>
          <cell r="BY30">
            <v>928</v>
          </cell>
        </row>
        <row r="31">
          <cell r="D31">
            <v>120429</v>
          </cell>
          <cell r="G31">
            <v>0</v>
          </cell>
          <cell r="J31">
            <v>0</v>
          </cell>
          <cell r="O31">
            <v>0</v>
          </cell>
          <cell r="R31">
            <v>263033</v>
          </cell>
          <cell r="U31">
            <v>438</v>
          </cell>
          <cell r="AC31">
            <v>16189</v>
          </cell>
          <cell r="AH31">
            <v>3852</v>
          </cell>
          <cell r="AK31">
            <v>3478</v>
          </cell>
          <cell r="AP31">
            <v>0</v>
          </cell>
          <cell r="BG31">
            <v>2777</v>
          </cell>
          <cell r="BJ31">
            <v>0</v>
          </cell>
          <cell r="BP31">
            <v>27924</v>
          </cell>
          <cell r="BS31">
            <v>680</v>
          </cell>
          <cell r="BY31">
            <v>397</v>
          </cell>
        </row>
        <row r="32">
          <cell r="D32">
            <v>33648</v>
          </cell>
          <cell r="G32">
            <v>0</v>
          </cell>
          <cell r="J32">
            <v>180</v>
          </cell>
          <cell r="O32">
            <v>732</v>
          </cell>
          <cell r="R32">
            <v>208121</v>
          </cell>
          <cell r="U32">
            <v>3799</v>
          </cell>
          <cell r="AC32">
            <v>20779</v>
          </cell>
          <cell r="AH32">
            <v>1650</v>
          </cell>
          <cell r="AK32">
            <v>29178</v>
          </cell>
          <cell r="AP32">
            <v>15133</v>
          </cell>
          <cell r="BG32">
            <v>4412</v>
          </cell>
          <cell r="BJ32">
            <v>0</v>
          </cell>
          <cell r="BP32">
            <v>41568</v>
          </cell>
          <cell r="BS32">
            <v>200</v>
          </cell>
          <cell r="BY32">
            <v>1213</v>
          </cell>
        </row>
        <row r="33">
          <cell r="D33">
            <v>52066</v>
          </cell>
          <cell r="G33">
            <v>0</v>
          </cell>
          <cell r="J33">
            <v>0</v>
          </cell>
          <cell r="O33">
            <v>0</v>
          </cell>
          <cell r="R33">
            <v>248315</v>
          </cell>
          <cell r="U33">
            <v>1472</v>
          </cell>
          <cell r="AC33">
            <v>20137</v>
          </cell>
          <cell r="AH33">
            <v>4070</v>
          </cell>
          <cell r="AK33">
            <v>9937</v>
          </cell>
          <cell r="AP33">
            <v>4072</v>
          </cell>
          <cell r="BG33">
            <v>4084</v>
          </cell>
          <cell r="BJ33">
            <v>0</v>
          </cell>
          <cell r="BP33">
            <v>32996</v>
          </cell>
          <cell r="BS33">
            <v>195</v>
          </cell>
          <cell r="BY33">
            <v>224</v>
          </cell>
        </row>
        <row r="34">
          <cell r="D34">
            <v>5291</v>
          </cell>
          <cell r="G34">
            <v>0</v>
          </cell>
          <cell r="J34">
            <v>0</v>
          </cell>
          <cell r="O34">
            <v>0</v>
          </cell>
          <cell r="R34">
            <v>83553</v>
          </cell>
          <cell r="U34">
            <v>1445</v>
          </cell>
          <cell r="AC34">
            <v>7295</v>
          </cell>
          <cell r="AH34">
            <v>3191</v>
          </cell>
          <cell r="AK34">
            <v>4870</v>
          </cell>
          <cell r="AP34">
            <v>1243</v>
          </cell>
          <cell r="BG34">
            <v>2600</v>
          </cell>
          <cell r="BJ34">
            <v>0</v>
          </cell>
          <cell r="BP34">
            <v>26121</v>
          </cell>
          <cell r="BS34">
            <v>0</v>
          </cell>
          <cell r="BY34">
            <v>706</v>
          </cell>
        </row>
        <row r="35">
          <cell r="D35">
            <v>18987</v>
          </cell>
          <cell r="G35">
            <v>0</v>
          </cell>
          <cell r="J35">
            <v>0</v>
          </cell>
          <cell r="O35">
            <v>0</v>
          </cell>
          <cell r="R35">
            <v>246687</v>
          </cell>
          <cell r="U35">
            <v>1352</v>
          </cell>
          <cell r="AC35">
            <v>1921</v>
          </cell>
          <cell r="AH35">
            <v>4342</v>
          </cell>
          <cell r="AK35">
            <v>661</v>
          </cell>
          <cell r="AP35">
            <v>0</v>
          </cell>
          <cell r="BG35">
            <v>4036</v>
          </cell>
          <cell r="BJ35">
            <v>0</v>
          </cell>
          <cell r="BP35">
            <v>43287</v>
          </cell>
          <cell r="BS35">
            <v>95</v>
          </cell>
          <cell r="BY35">
            <v>488</v>
          </cell>
        </row>
        <row r="36">
          <cell r="D36">
            <v>15077</v>
          </cell>
          <cell r="G36">
            <v>0</v>
          </cell>
          <cell r="J36">
            <v>0</v>
          </cell>
          <cell r="O36">
            <v>0</v>
          </cell>
          <cell r="R36">
            <v>210942</v>
          </cell>
          <cell r="U36">
            <v>6417</v>
          </cell>
          <cell r="AC36">
            <v>5063</v>
          </cell>
          <cell r="AH36">
            <v>3375</v>
          </cell>
          <cell r="AK36">
            <v>3946</v>
          </cell>
          <cell r="AP36">
            <v>0</v>
          </cell>
          <cell r="BG36">
            <v>4123</v>
          </cell>
          <cell r="BJ36">
            <v>0</v>
          </cell>
          <cell r="BP36">
            <v>34336</v>
          </cell>
          <cell r="BS36">
            <v>100</v>
          </cell>
          <cell r="BY36">
            <v>201</v>
          </cell>
        </row>
        <row r="37">
          <cell r="D37">
            <v>33014</v>
          </cell>
          <cell r="G37">
            <v>0</v>
          </cell>
          <cell r="J37">
            <v>4</v>
          </cell>
          <cell r="O37">
            <v>15</v>
          </cell>
          <cell r="R37">
            <v>193244</v>
          </cell>
          <cell r="U37">
            <v>750</v>
          </cell>
          <cell r="AC37">
            <v>36936</v>
          </cell>
          <cell r="AH37">
            <v>2455</v>
          </cell>
          <cell r="AK37">
            <v>19536</v>
          </cell>
          <cell r="AP37">
            <v>4533</v>
          </cell>
          <cell r="BG37">
            <v>2409</v>
          </cell>
          <cell r="BJ37">
            <v>0</v>
          </cell>
          <cell r="BP37">
            <v>26362</v>
          </cell>
          <cell r="BS37">
            <v>165</v>
          </cell>
          <cell r="BY37">
            <v>705</v>
          </cell>
        </row>
        <row r="38">
          <cell r="D38">
            <v>24915</v>
          </cell>
          <cell r="G38">
            <v>1117</v>
          </cell>
          <cell r="J38">
            <v>0</v>
          </cell>
          <cell r="O38">
            <v>0</v>
          </cell>
          <cell r="R38">
            <v>205514</v>
          </cell>
          <cell r="U38">
            <v>6588</v>
          </cell>
          <cell r="AC38">
            <v>4797</v>
          </cell>
          <cell r="AH38">
            <v>539</v>
          </cell>
          <cell r="AK38">
            <v>5214</v>
          </cell>
          <cell r="AP38">
            <v>2142</v>
          </cell>
          <cell r="BG38">
            <v>2923</v>
          </cell>
          <cell r="BJ38">
            <v>0</v>
          </cell>
          <cell r="BP38">
            <v>27079</v>
          </cell>
          <cell r="BS38">
            <v>375</v>
          </cell>
          <cell r="BY38">
            <v>177</v>
          </cell>
        </row>
        <row r="39">
          <cell r="D39">
            <v>33243</v>
          </cell>
          <cell r="G39">
            <v>0</v>
          </cell>
          <cell r="J39">
            <v>0</v>
          </cell>
          <cell r="O39">
            <v>0</v>
          </cell>
          <cell r="R39">
            <v>157805</v>
          </cell>
          <cell r="U39">
            <v>3513</v>
          </cell>
          <cell r="AC39">
            <v>437</v>
          </cell>
          <cell r="AH39">
            <v>683</v>
          </cell>
          <cell r="AK39">
            <v>8902</v>
          </cell>
          <cell r="AP39">
            <v>700</v>
          </cell>
          <cell r="BG39">
            <v>2267</v>
          </cell>
          <cell r="BJ39">
            <v>0</v>
          </cell>
          <cell r="BP39">
            <v>25484</v>
          </cell>
          <cell r="BS39">
            <v>258</v>
          </cell>
          <cell r="BY39">
            <v>504</v>
          </cell>
        </row>
        <row r="40">
          <cell r="D40">
            <v>12149</v>
          </cell>
          <cell r="G40">
            <v>243</v>
          </cell>
          <cell r="J40">
            <v>0</v>
          </cell>
          <cell r="O40">
            <v>0</v>
          </cell>
          <cell r="R40">
            <v>107832</v>
          </cell>
          <cell r="U40">
            <v>1800</v>
          </cell>
          <cell r="AC40">
            <v>563</v>
          </cell>
          <cell r="AH40">
            <v>0</v>
          </cell>
          <cell r="AK40">
            <v>4747</v>
          </cell>
          <cell r="AP40">
            <v>176</v>
          </cell>
          <cell r="BG40">
            <v>1409</v>
          </cell>
          <cell r="BJ40">
            <v>0</v>
          </cell>
          <cell r="BP40">
            <v>32772</v>
          </cell>
          <cell r="BS40">
            <v>405</v>
          </cell>
          <cell r="BY40">
            <v>350</v>
          </cell>
        </row>
        <row r="41">
          <cell r="D41">
            <v>8470</v>
          </cell>
          <cell r="G41">
            <v>0</v>
          </cell>
          <cell r="J41">
            <v>0</v>
          </cell>
          <cell r="O41">
            <v>0</v>
          </cell>
          <cell r="R41">
            <v>88419</v>
          </cell>
          <cell r="U41">
            <v>3150</v>
          </cell>
          <cell r="AC41">
            <v>0</v>
          </cell>
          <cell r="AH41">
            <v>1251</v>
          </cell>
          <cell r="AK41">
            <v>3495</v>
          </cell>
          <cell r="AP41">
            <v>0</v>
          </cell>
          <cell r="BG41">
            <v>7220</v>
          </cell>
          <cell r="BJ41">
            <v>0</v>
          </cell>
          <cell r="BP41">
            <v>56438</v>
          </cell>
          <cell r="BS41">
            <v>160</v>
          </cell>
          <cell r="BY41">
            <v>758</v>
          </cell>
        </row>
        <row r="42">
          <cell r="D42">
            <v>115264</v>
          </cell>
          <cell r="G42">
            <v>0</v>
          </cell>
          <cell r="J42">
            <v>0</v>
          </cell>
          <cell r="O42">
            <v>0</v>
          </cell>
          <cell r="R42">
            <v>476294</v>
          </cell>
          <cell r="U42">
            <v>5563</v>
          </cell>
          <cell r="AC42">
            <v>0</v>
          </cell>
          <cell r="AH42">
            <v>15000</v>
          </cell>
          <cell r="AK42">
            <v>17969</v>
          </cell>
          <cell r="AP42">
            <v>0</v>
          </cell>
        </row>
        <row r="43">
          <cell r="D43">
            <v>18464</v>
          </cell>
          <cell r="G43">
            <v>0</v>
          </cell>
          <cell r="J43">
            <v>0</v>
          </cell>
          <cell r="O43">
            <v>0</v>
          </cell>
          <cell r="R43">
            <v>122807</v>
          </cell>
          <cell r="U43">
            <v>3327</v>
          </cell>
          <cell r="AC43">
            <v>0</v>
          </cell>
          <cell r="AH43">
            <v>7270</v>
          </cell>
          <cell r="AK43">
            <v>43</v>
          </cell>
          <cell r="AP43">
            <v>0</v>
          </cell>
        </row>
        <row r="44">
          <cell r="D44">
            <v>0</v>
          </cell>
          <cell r="G44">
            <v>0</v>
          </cell>
          <cell r="J44">
            <v>0</v>
          </cell>
          <cell r="O44">
            <v>0</v>
          </cell>
          <cell r="R44">
            <v>0</v>
          </cell>
          <cell r="U44">
            <v>0</v>
          </cell>
          <cell r="AC44">
            <v>0</v>
          </cell>
          <cell r="AH44">
            <v>0</v>
          </cell>
          <cell r="AK44">
            <v>179</v>
          </cell>
          <cell r="AP44">
            <v>0</v>
          </cell>
        </row>
        <row r="45">
          <cell r="D45">
            <v>11029</v>
          </cell>
          <cell r="G45">
            <v>0</v>
          </cell>
          <cell r="J45">
            <v>0</v>
          </cell>
          <cell r="O45">
            <v>0</v>
          </cell>
          <cell r="R45">
            <v>90982</v>
          </cell>
          <cell r="U45">
            <v>6779</v>
          </cell>
          <cell r="AC45">
            <v>0</v>
          </cell>
          <cell r="AH45">
            <v>756</v>
          </cell>
          <cell r="AK45">
            <v>1024</v>
          </cell>
          <cell r="AP45">
            <v>0</v>
          </cell>
        </row>
        <row r="46">
          <cell r="D46">
            <v>7998</v>
          </cell>
          <cell r="G46">
            <v>0</v>
          </cell>
          <cell r="J46">
            <v>0</v>
          </cell>
          <cell r="O46">
            <v>0</v>
          </cell>
          <cell r="R46">
            <v>267757</v>
          </cell>
          <cell r="U46">
            <v>2700</v>
          </cell>
          <cell r="AC46">
            <v>100</v>
          </cell>
          <cell r="AH46">
            <v>0</v>
          </cell>
          <cell r="AK46">
            <v>3633</v>
          </cell>
          <cell r="AP46">
            <v>0</v>
          </cell>
        </row>
        <row r="47">
          <cell r="D47">
            <v>0</v>
          </cell>
          <cell r="G47">
            <v>0</v>
          </cell>
          <cell r="J47">
            <v>0</v>
          </cell>
          <cell r="O47">
            <v>0</v>
          </cell>
          <cell r="R47">
            <v>0</v>
          </cell>
          <cell r="U47">
            <v>0</v>
          </cell>
          <cell r="AC47">
            <v>21776</v>
          </cell>
          <cell r="AH47">
            <v>7116</v>
          </cell>
          <cell r="AK47">
            <v>4010</v>
          </cell>
          <cell r="AP47">
            <v>3219</v>
          </cell>
        </row>
        <row r="50">
          <cell r="BG50">
            <v>20</v>
          </cell>
          <cell r="BJ50">
            <v>0</v>
          </cell>
          <cell r="BP50">
            <v>48190</v>
          </cell>
          <cell r="BS50">
            <v>2687</v>
          </cell>
          <cell r="BY50">
            <v>1245</v>
          </cell>
        </row>
        <row r="51">
          <cell r="AC51">
            <v>1568</v>
          </cell>
          <cell r="AH51">
            <v>146985</v>
          </cell>
          <cell r="BG51">
            <v>1735</v>
          </cell>
          <cell r="BJ51">
            <v>0</v>
          </cell>
          <cell r="BP51">
            <v>22803</v>
          </cell>
          <cell r="BS51">
            <v>0</v>
          </cell>
          <cell r="BY51">
            <v>2979</v>
          </cell>
        </row>
        <row r="52">
          <cell r="BG52">
            <v>0</v>
          </cell>
          <cell r="BJ52">
            <v>0</v>
          </cell>
          <cell r="BP52">
            <v>3226</v>
          </cell>
          <cell r="BS52">
            <v>0</v>
          </cell>
          <cell r="BY52">
            <v>0</v>
          </cell>
        </row>
        <row r="53">
          <cell r="BG53">
            <v>0</v>
          </cell>
          <cell r="BJ53">
            <v>0</v>
          </cell>
          <cell r="BP53">
            <v>0</v>
          </cell>
          <cell r="BS53">
            <v>0</v>
          </cell>
          <cell r="BY53">
            <v>0</v>
          </cell>
        </row>
        <row r="57">
          <cell r="BG57">
            <v>1113</v>
          </cell>
          <cell r="BJ57">
            <v>0</v>
          </cell>
          <cell r="BP57">
            <v>30115</v>
          </cell>
          <cell r="BS57">
            <v>300</v>
          </cell>
          <cell r="BY57">
            <v>204</v>
          </cell>
        </row>
      </sheetData>
      <sheetData sheetId="1">
        <row r="6">
          <cell r="D6">
            <v>241125</v>
          </cell>
          <cell r="G6">
            <v>94280</v>
          </cell>
          <cell r="L6">
            <v>538952</v>
          </cell>
          <cell r="O6">
            <v>0</v>
          </cell>
          <cell r="W6">
            <v>0</v>
          </cell>
          <cell r="AB6">
            <v>0</v>
          </cell>
          <cell r="AJ6">
            <v>0</v>
          </cell>
          <cell r="AM6">
            <v>12953</v>
          </cell>
          <cell r="AR6">
            <v>21660</v>
          </cell>
        </row>
        <row r="7">
          <cell r="D7">
            <v>117591</v>
          </cell>
          <cell r="G7">
            <v>41707</v>
          </cell>
          <cell r="L7">
            <v>72698</v>
          </cell>
          <cell r="O7">
            <v>0</v>
          </cell>
          <cell r="W7">
            <v>0</v>
          </cell>
          <cell r="AB7">
            <v>0</v>
          </cell>
          <cell r="AJ7">
            <v>0</v>
          </cell>
          <cell r="AM7">
            <v>562</v>
          </cell>
          <cell r="AR7">
            <v>2406</v>
          </cell>
          <cell r="BI7">
            <v>60140</v>
          </cell>
          <cell r="BL7">
            <v>21928</v>
          </cell>
          <cell r="BR7">
            <v>82109</v>
          </cell>
          <cell r="BU7">
            <v>0</v>
          </cell>
          <cell r="CA7">
            <v>0</v>
          </cell>
          <cell r="CD7">
            <v>3000</v>
          </cell>
          <cell r="CJ7">
            <v>15000</v>
          </cell>
        </row>
        <row r="8">
          <cell r="D8">
            <v>91735</v>
          </cell>
          <cell r="G8">
            <v>34003</v>
          </cell>
          <cell r="L8">
            <v>41012</v>
          </cell>
          <cell r="O8">
            <v>0</v>
          </cell>
          <cell r="W8">
            <v>0</v>
          </cell>
          <cell r="AB8">
            <v>0</v>
          </cell>
          <cell r="AJ8">
            <v>0</v>
          </cell>
          <cell r="AM8">
            <v>193</v>
          </cell>
          <cell r="AR8">
            <v>1699</v>
          </cell>
        </row>
        <row r="9">
          <cell r="D9">
            <v>53192</v>
          </cell>
          <cell r="G9">
            <v>18556</v>
          </cell>
          <cell r="L9">
            <v>30584</v>
          </cell>
          <cell r="O9">
            <v>0</v>
          </cell>
          <cell r="W9">
            <v>748</v>
          </cell>
          <cell r="AB9">
            <v>0</v>
          </cell>
          <cell r="AJ9">
            <v>0</v>
          </cell>
          <cell r="AM9">
            <v>581</v>
          </cell>
          <cell r="AR9">
            <v>3021</v>
          </cell>
        </row>
        <row r="10">
          <cell r="D10">
            <v>65053</v>
          </cell>
          <cell r="G10">
            <v>24113</v>
          </cell>
          <cell r="L10">
            <v>68071</v>
          </cell>
          <cell r="O10">
            <v>0</v>
          </cell>
          <cell r="W10">
            <v>44</v>
          </cell>
          <cell r="AB10">
            <v>0</v>
          </cell>
          <cell r="AJ10">
            <v>0</v>
          </cell>
          <cell r="AM10">
            <v>1312</v>
          </cell>
          <cell r="AR10">
            <v>4307</v>
          </cell>
        </row>
        <row r="11">
          <cell r="D11">
            <v>37057</v>
          </cell>
          <cell r="G11">
            <v>13270</v>
          </cell>
          <cell r="L11">
            <v>33856</v>
          </cell>
          <cell r="O11">
            <v>0</v>
          </cell>
          <cell r="W11">
            <v>0</v>
          </cell>
          <cell r="AB11">
            <v>0</v>
          </cell>
          <cell r="AJ11">
            <v>15</v>
          </cell>
          <cell r="AM11">
            <v>331</v>
          </cell>
          <cell r="AR11">
            <v>554</v>
          </cell>
        </row>
        <row r="12">
          <cell r="D12">
            <v>23458</v>
          </cell>
          <cell r="G12">
            <v>9502</v>
          </cell>
          <cell r="L12">
            <v>53044</v>
          </cell>
          <cell r="O12">
            <v>0</v>
          </cell>
          <cell r="W12">
            <v>0</v>
          </cell>
          <cell r="AB12">
            <v>0</v>
          </cell>
          <cell r="AJ12">
            <v>0</v>
          </cell>
          <cell r="AM12">
            <v>0</v>
          </cell>
          <cell r="AR12">
            <v>4028</v>
          </cell>
        </row>
        <row r="13">
          <cell r="D13">
            <v>525489</v>
          </cell>
          <cell r="G13">
            <v>190299</v>
          </cell>
          <cell r="L13">
            <v>197507</v>
          </cell>
          <cell r="O13">
            <v>0</v>
          </cell>
          <cell r="W13">
            <v>0</v>
          </cell>
          <cell r="AB13">
            <v>0</v>
          </cell>
          <cell r="AJ13">
            <v>0</v>
          </cell>
          <cell r="AM13">
            <v>1261</v>
          </cell>
          <cell r="AR13">
            <v>8044</v>
          </cell>
        </row>
        <row r="14">
          <cell r="D14">
            <v>73734</v>
          </cell>
          <cell r="G14">
            <v>25629</v>
          </cell>
          <cell r="L14">
            <v>34069</v>
          </cell>
          <cell r="O14">
            <v>0</v>
          </cell>
          <cell r="W14">
            <v>316</v>
          </cell>
          <cell r="AB14">
            <v>0</v>
          </cell>
          <cell r="AJ14">
            <v>1922</v>
          </cell>
          <cell r="AM14">
            <v>0</v>
          </cell>
          <cell r="AR14">
            <v>3578</v>
          </cell>
        </row>
        <row r="15">
          <cell r="D15">
            <v>75499</v>
          </cell>
          <cell r="G15">
            <v>26693</v>
          </cell>
          <cell r="L15">
            <v>34173</v>
          </cell>
          <cell r="O15">
            <v>0</v>
          </cell>
          <cell r="W15">
            <v>362</v>
          </cell>
          <cell r="AB15">
            <v>0</v>
          </cell>
          <cell r="AJ15">
            <v>1117</v>
          </cell>
          <cell r="AM15">
            <v>0</v>
          </cell>
          <cell r="AR15">
            <v>1406</v>
          </cell>
        </row>
        <row r="16">
          <cell r="D16">
            <v>90154</v>
          </cell>
          <cell r="G16">
            <v>31824</v>
          </cell>
          <cell r="L16">
            <v>29477</v>
          </cell>
          <cell r="O16">
            <v>0</v>
          </cell>
          <cell r="W16">
            <v>427</v>
          </cell>
          <cell r="AB16">
            <v>0</v>
          </cell>
          <cell r="AJ16">
            <v>1128</v>
          </cell>
          <cell r="AM16">
            <v>2000</v>
          </cell>
          <cell r="AR16">
            <v>2121</v>
          </cell>
        </row>
        <row r="17">
          <cell r="D17">
            <v>57952</v>
          </cell>
          <cell r="G17">
            <v>20059</v>
          </cell>
          <cell r="L17">
            <v>21863</v>
          </cell>
          <cell r="O17">
            <v>0</v>
          </cell>
          <cell r="W17">
            <v>199</v>
          </cell>
          <cell r="AB17">
            <v>0</v>
          </cell>
          <cell r="AJ17">
            <v>538</v>
          </cell>
          <cell r="AM17">
            <v>0</v>
          </cell>
          <cell r="AR17">
            <v>1628</v>
          </cell>
        </row>
        <row r="18">
          <cell r="D18">
            <v>83552</v>
          </cell>
          <cell r="G18">
            <v>29183</v>
          </cell>
          <cell r="L18">
            <v>31564</v>
          </cell>
          <cell r="O18">
            <v>0</v>
          </cell>
          <cell r="W18">
            <v>387</v>
          </cell>
          <cell r="AB18">
            <v>0</v>
          </cell>
          <cell r="AJ18">
            <v>1380</v>
          </cell>
          <cell r="AM18">
            <v>186</v>
          </cell>
          <cell r="AR18">
            <v>1019</v>
          </cell>
        </row>
        <row r="19">
          <cell r="D19">
            <v>84893</v>
          </cell>
          <cell r="G19">
            <v>29685</v>
          </cell>
          <cell r="L19">
            <v>45955</v>
          </cell>
          <cell r="O19">
            <v>0</v>
          </cell>
          <cell r="W19">
            <v>359</v>
          </cell>
          <cell r="AB19">
            <v>0</v>
          </cell>
          <cell r="AJ19">
            <v>1123</v>
          </cell>
          <cell r="AM19">
            <v>0</v>
          </cell>
          <cell r="AR19">
            <v>2257</v>
          </cell>
        </row>
        <row r="20">
          <cell r="D20">
            <v>77619</v>
          </cell>
          <cell r="G20">
            <v>27205</v>
          </cell>
          <cell r="L20">
            <v>32835</v>
          </cell>
          <cell r="O20">
            <v>0</v>
          </cell>
          <cell r="W20">
            <v>407</v>
          </cell>
          <cell r="AB20">
            <v>0</v>
          </cell>
          <cell r="AJ20">
            <v>1283</v>
          </cell>
          <cell r="AM20">
            <v>0</v>
          </cell>
          <cell r="AR20">
            <v>2457</v>
          </cell>
        </row>
        <row r="21">
          <cell r="D21">
            <v>18339</v>
          </cell>
          <cell r="G21">
            <v>6377</v>
          </cell>
          <cell r="L21">
            <v>8285</v>
          </cell>
          <cell r="O21">
            <v>0</v>
          </cell>
          <cell r="W21">
            <v>100</v>
          </cell>
          <cell r="AB21">
            <v>0</v>
          </cell>
          <cell r="AJ21">
            <v>143</v>
          </cell>
          <cell r="AM21">
            <v>0</v>
          </cell>
          <cell r="AR21">
            <v>750</v>
          </cell>
        </row>
        <row r="22">
          <cell r="D22">
            <v>59272</v>
          </cell>
          <cell r="G22">
            <v>21019</v>
          </cell>
          <cell r="L22">
            <v>25835</v>
          </cell>
          <cell r="O22">
            <v>0</v>
          </cell>
          <cell r="W22">
            <v>253</v>
          </cell>
          <cell r="AB22">
            <v>0</v>
          </cell>
          <cell r="AJ22">
            <v>1160</v>
          </cell>
          <cell r="AM22">
            <v>164</v>
          </cell>
          <cell r="AR22">
            <v>1642</v>
          </cell>
        </row>
        <row r="23">
          <cell r="D23">
            <v>72079</v>
          </cell>
          <cell r="G23">
            <v>25429</v>
          </cell>
          <cell r="L23">
            <v>29536</v>
          </cell>
          <cell r="O23">
            <v>0</v>
          </cell>
          <cell r="W23">
            <v>339</v>
          </cell>
          <cell r="AB23">
            <v>0</v>
          </cell>
          <cell r="AJ23">
            <v>910</v>
          </cell>
          <cell r="AM23">
            <v>0</v>
          </cell>
          <cell r="AR23">
            <v>2185</v>
          </cell>
          <cell r="BI23">
            <v>37804</v>
          </cell>
          <cell r="BL23">
            <v>13850</v>
          </cell>
          <cell r="BR23">
            <v>13926</v>
          </cell>
          <cell r="BU23">
            <v>0</v>
          </cell>
          <cell r="CA23">
            <v>0</v>
          </cell>
          <cell r="CD23">
            <v>0</v>
          </cell>
          <cell r="CJ23">
            <v>888</v>
          </cell>
        </row>
        <row r="24">
          <cell r="D24">
            <v>122391</v>
          </cell>
          <cell r="G24">
            <v>42182</v>
          </cell>
          <cell r="L24">
            <v>38906</v>
          </cell>
          <cell r="O24">
            <v>0</v>
          </cell>
          <cell r="W24">
            <v>400</v>
          </cell>
          <cell r="AB24">
            <v>0</v>
          </cell>
          <cell r="AJ24">
            <v>1575</v>
          </cell>
          <cell r="AM24">
            <v>7037</v>
          </cell>
          <cell r="AR24">
            <v>4787</v>
          </cell>
          <cell r="BI24">
            <v>17480</v>
          </cell>
          <cell r="BL24">
            <v>6315</v>
          </cell>
          <cell r="BR24">
            <v>7697</v>
          </cell>
          <cell r="BU24">
            <v>0</v>
          </cell>
          <cell r="CA24">
            <v>0</v>
          </cell>
          <cell r="CD24">
            <v>0</v>
          </cell>
          <cell r="CJ24">
            <v>50</v>
          </cell>
        </row>
        <row r="25">
          <cell r="D25">
            <v>95606</v>
          </cell>
          <cell r="G25">
            <v>33713</v>
          </cell>
          <cell r="L25">
            <v>43769</v>
          </cell>
          <cell r="O25">
            <v>0</v>
          </cell>
          <cell r="W25">
            <v>542</v>
          </cell>
          <cell r="AB25">
            <v>0</v>
          </cell>
          <cell r="AJ25">
            <v>1779</v>
          </cell>
          <cell r="AM25">
            <v>2702</v>
          </cell>
          <cell r="AR25">
            <v>6578</v>
          </cell>
          <cell r="BI25">
            <v>26299</v>
          </cell>
          <cell r="BL25">
            <v>9571</v>
          </cell>
          <cell r="BR25">
            <v>12090</v>
          </cell>
          <cell r="BU25">
            <v>0</v>
          </cell>
          <cell r="CA25">
            <v>0</v>
          </cell>
          <cell r="CD25">
            <v>0</v>
          </cell>
          <cell r="CJ25">
            <v>289</v>
          </cell>
        </row>
        <row r="26">
          <cell r="D26">
            <v>45992</v>
          </cell>
          <cell r="G26">
            <v>15959</v>
          </cell>
          <cell r="L26">
            <v>15785</v>
          </cell>
          <cell r="O26">
            <v>0</v>
          </cell>
          <cell r="W26">
            <v>163</v>
          </cell>
          <cell r="AB26">
            <v>0</v>
          </cell>
          <cell r="AJ26">
            <v>280</v>
          </cell>
          <cell r="AM26">
            <v>0</v>
          </cell>
          <cell r="AR26">
            <v>1873</v>
          </cell>
          <cell r="BI26">
            <v>39161</v>
          </cell>
          <cell r="BL26">
            <v>14380</v>
          </cell>
          <cell r="BR26">
            <v>15180</v>
          </cell>
          <cell r="BU26">
            <v>0</v>
          </cell>
          <cell r="CA26">
            <v>0</v>
          </cell>
          <cell r="CD26">
            <v>0</v>
          </cell>
          <cell r="CJ26">
            <v>0</v>
          </cell>
        </row>
        <row r="27">
          <cell r="D27">
            <v>83465</v>
          </cell>
          <cell r="G27">
            <v>29333</v>
          </cell>
          <cell r="L27">
            <v>28711</v>
          </cell>
          <cell r="O27">
            <v>0</v>
          </cell>
          <cell r="W27">
            <v>372</v>
          </cell>
          <cell r="AB27">
            <v>0</v>
          </cell>
          <cell r="AJ27">
            <v>1160</v>
          </cell>
          <cell r="AM27">
            <v>2132</v>
          </cell>
          <cell r="AR27">
            <v>2762</v>
          </cell>
          <cell r="BI27">
            <v>37350</v>
          </cell>
          <cell r="BL27">
            <v>13752</v>
          </cell>
          <cell r="BR27">
            <v>16590</v>
          </cell>
          <cell r="BU27">
            <v>0</v>
          </cell>
          <cell r="CA27">
            <v>0</v>
          </cell>
          <cell r="CD27">
            <v>0</v>
          </cell>
          <cell r="CJ27">
            <v>449</v>
          </cell>
        </row>
        <row r="28">
          <cell r="D28">
            <v>167014</v>
          </cell>
          <cell r="G28">
            <v>59261</v>
          </cell>
          <cell r="L28">
            <v>43737</v>
          </cell>
          <cell r="O28">
            <v>0</v>
          </cell>
          <cell r="W28">
            <v>267</v>
          </cell>
          <cell r="AB28">
            <v>0</v>
          </cell>
          <cell r="AJ28">
            <v>3844</v>
          </cell>
          <cell r="AM28">
            <v>5666</v>
          </cell>
          <cell r="AR28">
            <v>5753</v>
          </cell>
          <cell r="BI28">
            <v>23260</v>
          </cell>
          <cell r="BL28">
            <v>8430</v>
          </cell>
          <cell r="BR28">
            <v>9151</v>
          </cell>
          <cell r="BU28">
            <v>0</v>
          </cell>
          <cell r="CA28">
            <v>0</v>
          </cell>
          <cell r="CD28">
            <v>0</v>
          </cell>
          <cell r="CJ28">
            <v>30</v>
          </cell>
        </row>
        <row r="29">
          <cell r="D29">
            <v>182407</v>
          </cell>
          <cell r="G29">
            <v>64612</v>
          </cell>
          <cell r="L29">
            <v>79460</v>
          </cell>
          <cell r="O29">
            <v>0</v>
          </cell>
          <cell r="W29">
            <v>0</v>
          </cell>
          <cell r="AB29">
            <v>0</v>
          </cell>
          <cell r="AJ29">
            <v>2903</v>
          </cell>
          <cell r="AM29">
            <v>1500</v>
          </cell>
          <cell r="AR29">
            <v>31255</v>
          </cell>
          <cell r="BI29">
            <v>19517</v>
          </cell>
          <cell r="BL29">
            <v>7094</v>
          </cell>
          <cell r="BR29">
            <v>8002</v>
          </cell>
          <cell r="BU29">
            <v>0</v>
          </cell>
          <cell r="CA29">
            <v>0</v>
          </cell>
          <cell r="CD29">
            <v>0</v>
          </cell>
          <cell r="CJ29">
            <v>0</v>
          </cell>
        </row>
        <row r="30">
          <cell r="D30">
            <v>151988</v>
          </cell>
          <cell r="G30">
            <v>52668</v>
          </cell>
          <cell r="L30">
            <v>53030</v>
          </cell>
          <cell r="O30">
            <v>0</v>
          </cell>
          <cell r="W30">
            <v>0</v>
          </cell>
          <cell r="AB30">
            <v>0</v>
          </cell>
          <cell r="AJ30">
            <v>1379</v>
          </cell>
          <cell r="AM30">
            <v>5085</v>
          </cell>
          <cell r="AR30">
            <v>5455</v>
          </cell>
          <cell r="BI30">
            <v>33740</v>
          </cell>
          <cell r="BL30">
            <v>12280</v>
          </cell>
          <cell r="BR30">
            <v>13641</v>
          </cell>
          <cell r="BU30">
            <v>0</v>
          </cell>
          <cell r="CA30">
            <v>0</v>
          </cell>
          <cell r="CD30">
            <v>0</v>
          </cell>
          <cell r="CJ30">
            <v>466</v>
          </cell>
        </row>
        <row r="31">
          <cell r="D31">
            <v>175072</v>
          </cell>
          <cell r="G31">
            <v>60162</v>
          </cell>
          <cell r="L31">
            <v>152498</v>
          </cell>
          <cell r="O31">
            <v>0</v>
          </cell>
          <cell r="W31">
            <v>150</v>
          </cell>
          <cell r="AB31">
            <v>0</v>
          </cell>
          <cell r="AJ31">
            <v>2472</v>
          </cell>
          <cell r="AM31">
            <v>2953</v>
          </cell>
          <cell r="AR31">
            <v>13674</v>
          </cell>
          <cell r="BI31">
            <v>18341</v>
          </cell>
          <cell r="BL31">
            <v>6676</v>
          </cell>
          <cell r="BR31">
            <v>6186</v>
          </cell>
          <cell r="BU31">
            <v>0</v>
          </cell>
          <cell r="CA31">
            <v>0</v>
          </cell>
          <cell r="CD31">
            <v>500</v>
          </cell>
          <cell r="CJ31">
            <v>75</v>
          </cell>
        </row>
        <row r="32">
          <cell r="D32">
            <v>136585</v>
          </cell>
          <cell r="G32">
            <v>47694</v>
          </cell>
          <cell r="L32">
            <v>66492</v>
          </cell>
          <cell r="O32">
            <v>0</v>
          </cell>
          <cell r="W32">
            <v>0</v>
          </cell>
          <cell r="AB32">
            <v>0</v>
          </cell>
          <cell r="AJ32">
            <v>2714</v>
          </cell>
          <cell r="AM32">
            <v>3186</v>
          </cell>
          <cell r="AR32">
            <v>37437</v>
          </cell>
          <cell r="BI32">
            <v>25198</v>
          </cell>
          <cell r="BL32">
            <v>9190</v>
          </cell>
          <cell r="BR32">
            <v>12855</v>
          </cell>
          <cell r="BU32">
            <v>0</v>
          </cell>
          <cell r="CA32">
            <v>0</v>
          </cell>
          <cell r="CD32">
            <v>0</v>
          </cell>
          <cell r="CJ32">
            <v>150</v>
          </cell>
        </row>
        <row r="33">
          <cell r="D33">
            <v>149110</v>
          </cell>
          <cell r="G33">
            <v>52414</v>
          </cell>
          <cell r="L33">
            <v>104895</v>
          </cell>
          <cell r="O33">
            <v>0</v>
          </cell>
          <cell r="W33">
            <v>549</v>
          </cell>
          <cell r="AB33">
            <v>0</v>
          </cell>
          <cell r="AJ33">
            <v>1876</v>
          </cell>
          <cell r="AM33">
            <v>913</v>
          </cell>
          <cell r="AR33">
            <v>24768</v>
          </cell>
          <cell r="BI33">
            <v>21738</v>
          </cell>
          <cell r="BL33">
            <v>7792</v>
          </cell>
          <cell r="BR33">
            <v>7935</v>
          </cell>
          <cell r="BU33">
            <v>0</v>
          </cell>
          <cell r="CA33">
            <v>0</v>
          </cell>
          <cell r="CD33">
            <v>0</v>
          </cell>
          <cell r="CJ33">
            <v>34</v>
          </cell>
        </row>
        <row r="34">
          <cell r="D34">
            <v>59521</v>
          </cell>
          <cell r="G34">
            <v>20073</v>
          </cell>
          <cell r="L34">
            <v>12908</v>
          </cell>
          <cell r="O34">
            <v>0</v>
          </cell>
          <cell r="W34">
            <v>300</v>
          </cell>
          <cell r="AB34">
            <v>0</v>
          </cell>
          <cell r="AJ34">
            <v>1415</v>
          </cell>
          <cell r="AM34">
            <v>0</v>
          </cell>
          <cell r="AR34">
            <v>9983</v>
          </cell>
          <cell r="BI34">
            <v>16949</v>
          </cell>
          <cell r="BL34">
            <v>6307</v>
          </cell>
          <cell r="BR34">
            <v>6108</v>
          </cell>
          <cell r="BU34">
            <v>0</v>
          </cell>
          <cell r="CA34">
            <v>0</v>
          </cell>
          <cell r="CD34">
            <v>0</v>
          </cell>
          <cell r="CJ34">
            <v>63</v>
          </cell>
        </row>
        <row r="35">
          <cell r="D35">
            <v>158730</v>
          </cell>
          <cell r="G35">
            <v>53217</v>
          </cell>
          <cell r="L35">
            <v>53128</v>
          </cell>
          <cell r="O35">
            <v>0</v>
          </cell>
          <cell r="W35">
            <v>0</v>
          </cell>
          <cell r="AB35">
            <v>0</v>
          </cell>
          <cell r="AJ35">
            <v>4250</v>
          </cell>
          <cell r="AM35">
            <v>0</v>
          </cell>
          <cell r="AR35">
            <v>3273</v>
          </cell>
          <cell r="BI35">
            <v>28486</v>
          </cell>
          <cell r="BL35">
            <v>10379</v>
          </cell>
          <cell r="BR35">
            <v>8991</v>
          </cell>
          <cell r="BU35">
            <v>0</v>
          </cell>
          <cell r="CA35">
            <v>0</v>
          </cell>
          <cell r="CD35">
            <v>0</v>
          </cell>
          <cell r="CJ35">
            <v>50</v>
          </cell>
        </row>
        <row r="36">
          <cell r="D36">
            <v>132009</v>
          </cell>
          <cell r="G36">
            <v>45335</v>
          </cell>
          <cell r="L36">
            <v>46097</v>
          </cell>
          <cell r="O36">
            <v>0</v>
          </cell>
          <cell r="W36">
            <v>0</v>
          </cell>
          <cell r="AB36">
            <v>0</v>
          </cell>
          <cell r="AJ36">
            <v>3482</v>
          </cell>
          <cell r="AM36">
            <v>0</v>
          </cell>
          <cell r="AR36">
            <v>11480</v>
          </cell>
          <cell r="BI36">
            <v>22778</v>
          </cell>
          <cell r="BL36">
            <v>8266</v>
          </cell>
          <cell r="BR36">
            <v>7646</v>
          </cell>
          <cell r="BU36">
            <v>0</v>
          </cell>
          <cell r="CA36">
            <v>0</v>
          </cell>
          <cell r="CD36">
            <v>0</v>
          </cell>
          <cell r="CJ36">
            <v>70</v>
          </cell>
        </row>
        <row r="37">
          <cell r="D37">
            <v>138560</v>
          </cell>
          <cell r="G37">
            <v>47623</v>
          </cell>
          <cell r="L37">
            <v>53368</v>
          </cell>
          <cell r="O37">
            <v>0</v>
          </cell>
          <cell r="W37">
            <v>1534</v>
          </cell>
          <cell r="AB37">
            <v>0</v>
          </cell>
          <cell r="AJ37">
            <v>1877</v>
          </cell>
          <cell r="AM37">
            <v>0</v>
          </cell>
          <cell r="AR37">
            <v>42238</v>
          </cell>
          <cell r="BI37">
            <v>16805</v>
          </cell>
          <cell r="BL37">
            <v>6066</v>
          </cell>
          <cell r="BR37">
            <v>6651</v>
          </cell>
          <cell r="BU37">
            <v>0</v>
          </cell>
          <cell r="CA37">
            <v>0</v>
          </cell>
          <cell r="CD37">
            <v>0</v>
          </cell>
          <cell r="CJ37">
            <v>119</v>
          </cell>
        </row>
        <row r="38">
          <cell r="D38">
            <v>132923</v>
          </cell>
          <cell r="G38">
            <v>45463</v>
          </cell>
          <cell r="L38">
            <v>45748</v>
          </cell>
          <cell r="O38">
            <v>0</v>
          </cell>
          <cell r="W38">
            <v>0</v>
          </cell>
          <cell r="AB38">
            <v>0</v>
          </cell>
          <cell r="AJ38">
            <v>2201</v>
          </cell>
          <cell r="AM38">
            <v>5583</v>
          </cell>
          <cell r="AR38">
            <v>9061</v>
          </cell>
          <cell r="BI38">
            <v>17677</v>
          </cell>
          <cell r="BL38">
            <v>6377</v>
          </cell>
          <cell r="BR38">
            <v>6000</v>
          </cell>
          <cell r="BU38">
            <v>0</v>
          </cell>
          <cell r="CA38">
            <v>0</v>
          </cell>
          <cell r="CD38">
            <v>0</v>
          </cell>
          <cell r="CJ38">
            <v>500</v>
          </cell>
        </row>
        <row r="39">
          <cell r="D39">
            <v>73291</v>
          </cell>
          <cell r="G39">
            <v>25505</v>
          </cell>
          <cell r="L39">
            <v>97474</v>
          </cell>
          <cell r="O39">
            <v>0</v>
          </cell>
          <cell r="W39">
            <v>150</v>
          </cell>
          <cell r="AB39">
            <v>0</v>
          </cell>
          <cell r="AJ39">
            <v>0</v>
          </cell>
          <cell r="AM39">
            <v>0</v>
          </cell>
          <cell r="AR39">
            <v>4650</v>
          </cell>
          <cell r="BI39">
            <v>16299</v>
          </cell>
          <cell r="BL39">
            <v>5979</v>
          </cell>
          <cell r="BR39">
            <v>5984</v>
          </cell>
          <cell r="BU39">
            <v>0</v>
          </cell>
          <cell r="CA39">
            <v>0</v>
          </cell>
          <cell r="CD39">
            <v>0</v>
          </cell>
          <cell r="CJ39">
            <v>251</v>
          </cell>
        </row>
        <row r="40">
          <cell r="D40">
            <v>63553</v>
          </cell>
          <cell r="G40">
            <v>22675</v>
          </cell>
          <cell r="L40">
            <v>36095</v>
          </cell>
          <cell r="O40">
            <v>0</v>
          </cell>
          <cell r="W40">
            <v>30</v>
          </cell>
          <cell r="AB40">
            <v>0</v>
          </cell>
          <cell r="AJ40">
            <v>156</v>
          </cell>
          <cell r="AM40">
            <v>0</v>
          </cell>
          <cell r="AR40">
            <v>2782</v>
          </cell>
          <cell r="BI40">
            <v>21644</v>
          </cell>
          <cell r="BL40">
            <v>7601</v>
          </cell>
          <cell r="BR40">
            <v>5671</v>
          </cell>
          <cell r="BU40">
            <v>0</v>
          </cell>
          <cell r="CA40">
            <v>0</v>
          </cell>
          <cell r="CD40">
            <v>0</v>
          </cell>
          <cell r="CJ40">
            <v>20</v>
          </cell>
        </row>
        <row r="41">
          <cell r="D41">
            <v>61774</v>
          </cell>
          <cell r="G41">
            <v>21484</v>
          </cell>
          <cell r="L41">
            <v>15227</v>
          </cell>
          <cell r="O41">
            <v>0</v>
          </cell>
          <cell r="W41">
            <v>0</v>
          </cell>
          <cell r="AB41">
            <v>0</v>
          </cell>
          <cell r="AJ41">
            <v>0</v>
          </cell>
          <cell r="AM41">
            <v>0</v>
          </cell>
          <cell r="AR41">
            <v>3150</v>
          </cell>
          <cell r="BI41">
            <v>37275</v>
          </cell>
          <cell r="BL41">
            <v>13668</v>
          </cell>
          <cell r="BR41">
            <v>13373</v>
          </cell>
          <cell r="BU41">
            <v>0</v>
          </cell>
          <cell r="CA41">
            <v>0</v>
          </cell>
          <cell r="CD41">
            <v>0</v>
          </cell>
          <cell r="CJ41">
            <v>260</v>
          </cell>
        </row>
        <row r="42">
          <cell r="D42">
            <v>216434</v>
          </cell>
          <cell r="G42">
            <v>79827</v>
          </cell>
          <cell r="L42">
            <v>306540</v>
          </cell>
          <cell r="O42">
            <v>0</v>
          </cell>
          <cell r="W42">
            <v>16163</v>
          </cell>
          <cell r="AB42">
            <v>0</v>
          </cell>
          <cell r="AJ42">
            <v>0</v>
          </cell>
          <cell r="AM42">
            <v>0</v>
          </cell>
          <cell r="AR42">
            <v>5563</v>
          </cell>
        </row>
        <row r="43">
          <cell r="D43">
            <v>51613</v>
          </cell>
          <cell r="G43">
            <v>16889</v>
          </cell>
          <cell r="L43">
            <v>73780</v>
          </cell>
          <cell r="O43">
            <v>0</v>
          </cell>
          <cell r="W43">
            <v>2975</v>
          </cell>
          <cell r="AB43">
            <v>0</v>
          </cell>
          <cell r="AJ43">
            <v>0</v>
          </cell>
          <cell r="AM43">
            <v>67</v>
          </cell>
          <cell r="AR43">
            <v>3260</v>
          </cell>
        </row>
        <row r="44">
          <cell r="D44">
            <v>0</v>
          </cell>
          <cell r="G44">
            <v>0</v>
          </cell>
          <cell r="L44">
            <v>0</v>
          </cell>
          <cell r="O44">
            <v>0</v>
          </cell>
          <cell r="W44">
            <v>179</v>
          </cell>
          <cell r="AB44">
            <v>0</v>
          </cell>
          <cell r="AJ44">
            <v>0</v>
          </cell>
          <cell r="AM44">
            <v>0</v>
          </cell>
          <cell r="AR44">
            <v>0</v>
          </cell>
        </row>
        <row r="45">
          <cell r="D45">
            <v>48175</v>
          </cell>
          <cell r="G45">
            <v>17215</v>
          </cell>
          <cell r="L45">
            <v>31317</v>
          </cell>
          <cell r="O45">
            <v>0</v>
          </cell>
          <cell r="W45">
            <v>305</v>
          </cell>
          <cell r="AB45">
            <v>0</v>
          </cell>
          <cell r="AJ45">
            <v>0</v>
          </cell>
          <cell r="AM45">
            <v>0</v>
          </cell>
          <cell r="AR45">
            <v>6779</v>
          </cell>
        </row>
        <row r="46">
          <cell r="D46">
            <v>183862</v>
          </cell>
          <cell r="G46">
            <v>58886</v>
          </cell>
          <cell r="L46">
            <v>33900</v>
          </cell>
          <cell r="O46">
            <v>0</v>
          </cell>
          <cell r="W46">
            <v>40</v>
          </cell>
          <cell r="AB46">
            <v>0</v>
          </cell>
          <cell r="AJ46">
            <v>0</v>
          </cell>
          <cell r="AM46">
            <v>124</v>
          </cell>
          <cell r="AR46">
            <v>2676</v>
          </cell>
        </row>
        <row r="47">
          <cell r="D47">
            <v>3823</v>
          </cell>
          <cell r="G47">
            <v>1369</v>
          </cell>
          <cell r="L47">
            <v>2715</v>
          </cell>
          <cell r="O47">
            <v>0</v>
          </cell>
          <cell r="W47">
            <v>14385</v>
          </cell>
          <cell r="AB47">
            <v>14385</v>
          </cell>
          <cell r="AJ47">
            <v>0</v>
          </cell>
          <cell r="AM47">
            <v>0</v>
          </cell>
          <cell r="AR47">
            <v>10610</v>
          </cell>
        </row>
        <row r="50">
          <cell r="BI50">
            <v>31441</v>
          </cell>
          <cell r="BL50">
            <v>10674</v>
          </cell>
          <cell r="BR50">
            <v>6240</v>
          </cell>
          <cell r="BU50">
            <v>0</v>
          </cell>
          <cell r="CA50">
            <v>0</v>
          </cell>
          <cell r="CD50">
            <v>761</v>
          </cell>
          <cell r="CJ50">
            <v>3026</v>
          </cell>
        </row>
        <row r="51">
          <cell r="BI51">
            <v>15701</v>
          </cell>
          <cell r="BL51">
            <v>5652</v>
          </cell>
          <cell r="BR51">
            <v>5610</v>
          </cell>
          <cell r="BU51">
            <v>0</v>
          </cell>
          <cell r="CA51">
            <v>0</v>
          </cell>
          <cell r="CD51">
            <v>0</v>
          </cell>
          <cell r="CJ51">
            <v>554</v>
          </cell>
        </row>
        <row r="52">
          <cell r="BI52">
            <v>546</v>
          </cell>
          <cell r="BL52">
            <v>0</v>
          </cell>
          <cell r="BR52">
            <v>1980</v>
          </cell>
          <cell r="BU52">
            <v>0</v>
          </cell>
          <cell r="CA52">
            <v>0</v>
          </cell>
          <cell r="CD52">
            <v>0</v>
          </cell>
          <cell r="CJ52">
            <v>700</v>
          </cell>
        </row>
        <row r="53">
          <cell r="BI53">
            <v>0</v>
          </cell>
          <cell r="BL53">
            <v>0</v>
          </cell>
          <cell r="BR53">
            <v>0</v>
          </cell>
          <cell r="BU53">
            <v>0</v>
          </cell>
          <cell r="CA53">
            <v>0</v>
          </cell>
          <cell r="CD53">
            <v>0</v>
          </cell>
          <cell r="CJ53">
            <v>0</v>
          </cell>
        </row>
        <row r="57">
          <cell r="BI57">
            <v>16536</v>
          </cell>
          <cell r="BL57">
            <v>5800</v>
          </cell>
          <cell r="BR57">
            <v>9096</v>
          </cell>
          <cell r="BU57">
            <v>300</v>
          </cell>
          <cell r="CA57">
            <v>0</v>
          </cell>
          <cell r="CD57">
            <v>0</v>
          </cell>
          <cell r="CJ57">
            <v>0</v>
          </cell>
        </row>
      </sheetData>
      <sheetData sheetId="2">
        <row r="6">
          <cell r="D6">
            <v>85</v>
          </cell>
        </row>
        <row r="7">
          <cell r="D7">
            <v>82</v>
          </cell>
        </row>
        <row r="8">
          <cell r="D8">
            <v>103</v>
          </cell>
        </row>
        <row r="9">
          <cell r="D9">
            <v>39</v>
          </cell>
        </row>
        <row r="10">
          <cell r="D10">
            <v>62</v>
          </cell>
        </row>
        <row r="11">
          <cell r="D11">
            <v>31</v>
          </cell>
        </row>
        <row r="12">
          <cell r="D12">
            <v>60</v>
          </cell>
        </row>
        <row r="13">
          <cell r="D13">
            <v>469</v>
          </cell>
        </row>
        <row r="14">
          <cell r="D14">
            <v>51</v>
          </cell>
        </row>
        <row r="15">
          <cell r="D15">
            <v>52</v>
          </cell>
        </row>
        <row r="16">
          <cell r="D16">
            <v>65</v>
          </cell>
        </row>
        <row r="17">
          <cell r="D17">
            <v>39</v>
          </cell>
        </row>
        <row r="18">
          <cell r="D18">
            <v>61</v>
          </cell>
        </row>
        <row r="19">
          <cell r="D19">
            <v>60</v>
          </cell>
        </row>
        <row r="20">
          <cell r="D20">
            <v>56</v>
          </cell>
        </row>
        <row r="21">
          <cell r="D21">
            <v>13</v>
          </cell>
        </row>
        <row r="22">
          <cell r="D22">
            <v>48</v>
          </cell>
        </row>
        <row r="23">
          <cell r="D23">
            <v>55</v>
          </cell>
        </row>
        <row r="24">
          <cell r="D24">
            <v>83</v>
          </cell>
        </row>
        <row r="25">
          <cell r="D25">
            <v>70</v>
          </cell>
        </row>
        <row r="26">
          <cell r="D26">
            <v>30</v>
          </cell>
        </row>
        <row r="27">
          <cell r="D27">
            <v>58</v>
          </cell>
        </row>
        <row r="28">
          <cell r="D28">
            <v>138</v>
          </cell>
        </row>
        <row r="29">
          <cell r="D29">
            <v>139</v>
          </cell>
        </row>
        <row r="30">
          <cell r="D30">
            <v>106</v>
          </cell>
        </row>
        <row r="31">
          <cell r="D31">
            <v>119</v>
          </cell>
        </row>
        <row r="32">
          <cell r="D32">
            <v>77</v>
          </cell>
        </row>
        <row r="33">
          <cell r="D33">
            <v>111</v>
          </cell>
        </row>
        <row r="34">
          <cell r="D34">
            <v>34</v>
          </cell>
        </row>
        <row r="35">
          <cell r="D35">
            <v>101</v>
          </cell>
        </row>
        <row r="36">
          <cell r="D36">
            <v>78</v>
          </cell>
        </row>
        <row r="37">
          <cell r="D37">
            <v>79</v>
          </cell>
        </row>
        <row r="38">
          <cell r="D38">
            <v>71</v>
          </cell>
        </row>
        <row r="39">
          <cell r="D39">
            <v>51</v>
          </cell>
        </row>
        <row r="40">
          <cell r="D40">
            <v>55</v>
          </cell>
        </row>
        <row r="41">
          <cell r="D41">
            <v>42</v>
          </cell>
        </row>
        <row r="42">
          <cell r="D42">
            <v>219</v>
          </cell>
        </row>
        <row r="43">
          <cell r="D43">
            <v>35</v>
          </cell>
        </row>
        <row r="44">
          <cell r="D44">
            <v>37</v>
          </cell>
        </row>
        <row r="45">
          <cell r="D45">
            <v>76</v>
          </cell>
        </row>
        <row r="46">
          <cell r="D46">
            <v>4</v>
          </cell>
        </row>
        <row r="50">
          <cell r="D50">
            <v>224</v>
          </cell>
        </row>
        <row r="51">
          <cell r="D51">
            <v>61</v>
          </cell>
        </row>
        <row r="52">
          <cell r="D52">
            <v>0</v>
          </cell>
        </row>
        <row r="53">
          <cell r="D53">
            <v>1</v>
          </cell>
        </row>
        <row r="54">
          <cell r="D54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pló"/>
      <sheetName val="előz."/>
      <sheetName val="mérleg"/>
      <sheetName val="színtr.1"/>
      <sheetName val="színtr.2"/>
      <sheetName val="színtr.3"/>
      <sheetName val="színtr.4"/>
      <sheetName val="képes."/>
      <sheetName val="energia"/>
      <sheetName val="energia2"/>
      <sheetName val="gáz"/>
      <sheetName val="vill.e."/>
      <sheetName val="távhő"/>
      <sheetName val="víz-csatorna"/>
      <sheetName val="szemét"/>
      <sheetName val="saját"/>
      <sheetName val="számítás1"/>
      <sheetName val="számítás2"/>
      <sheetName val="számítás3"/>
      <sheetName val="egysz.t."/>
      <sheetName val="saj.b."/>
      <sheetName val="minőségi"/>
      <sheetName val="dolog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apló"/>
      <sheetName val="1.-23."/>
      <sheetName val="24.-42."/>
      <sheetName val="részb.ö."/>
      <sheetName val="egyeztető"/>
      <sheetName val="fcélt"/>
      <sheetName val="mcélt1"/>
      <sheetName val="mcélt2"/>
      <sheetName val="célt.ei."/>
      <sheetName val="pótigény"/>
      <sheetName val="átcsop."/>
      <sheetName val="melléklet"/>
      <sheetName val="óvodákm."/>
      <sheetName val="levél1"/>
      <sheetName val="elsz."/>
      <sheetName val="átcs.levél"/>
      <sheetName val="e.levél"/>
      <sheetName val="int.kiad."/>
      <sheetName val="int.bev."/>
      <sheetName val="létszám"/>
      <sheetName val="saját"/>
      <sheetName val="SH."/>
      <sheetName val="rend.kiért."/>
    </sheetNames>
    <sheetDataSet>
      <sheetData sheetId="3">
        <row r="997">
          <cell r="S997">
            <v>0</v>
          </cell>
          <cell r="T997">
            <v>0</v>
          </cell>
        </row>
        <row r="1045">
          <cell r="S1045">
            <v>0</v>
          </cell>
        </row>
        <row r="1093">
          <cell r="S1093">
            <v>0</v>
          </cell>
        </row>
        <row r="1141">
          <cell r="S1141">
            <v>0</v>
          </cell>
          <cell r="T114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.bev."/>
      <sheetName val="int.kiad."/>
      <sheetName val="létszám"/>
      <sheetName val="mérleg"/>
    </sheetNames>
    <sheetDataSet>
      <sheetData sheetId="1">
        <row r="53">
          <cell r="BI5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.kiad.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t.kiad.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t.kiad.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onc.elt."/>
      <sheetName val="tám.lev."/>
      <sheetName val="mérleg"/>
      <sheetName val="tulóra"/>
      <sheetName val="1.-23."/>
      <sheetName val="24.-42."/>
      <sheetName val="egyszeri"/>
      <sheetName val="eü.hj."/>
      <sheetName val="energia"/>
      <sheetName val="energ.kiért."/>
      <sheetName val="int.kiad."/>
      <sheetName val="várható k."/>
      <sheetName val="int.bev."/>
      <sheetName val="várható b."/>
      <sheetName val="létszám"/>
      <sheetName val="2002.kiad."/>
      <sheetName val="2002.bev."/>
      <sheetName val="rend.kiért."/>
    </sheetNames>
    <sheetDataSet>
      <sheetData sheetId="10">
        <row r="6">
          <cell r="E6">
            <v>115122</v>
          </cell>
          <cell r="H6">
            <v>39452</v>
          </cell>
          <cell r="M6">
            <v>527799</v>
          </cell>
          <cell r="P6">
            <v>4481</v>
          </cell>
          <cell r="U6">
            <v>523318</v>
          </cell>
          <cell r="X6">
            <v>0</v>
          </cell>
          <cell r="AC6">
            <v>0</v>
          </cell>
          <cell r="AF6">
            <v>0</v>
          </cell>
          <cell r="AK6">
            <v>0</v>
          </cell>
          <cell r="AN6">
            <v>0</v>
          </cell>
          <cell r="AS6">
            <v>3000</v>
          </cell>
          <cell r="AV6">
            <v>685373</v>
          </cell>
          <cell r="BA6">
            <v>682373</v>
          </cell>
          <cell r="BD6">
            <v>3000</v>
          </cell>
        </row>
        <row r="7">
          <cell r="E7">
            <v>137822</v>
          </cell>
          <cell r="H7">
            <v>46864</v>
          </cell>
          <cell r="M7">
            <v>94324</v>
          </cell>
          <cell r="P7">
            <v>12085</v>
          </cell>
          <cell r="U7">
            <v>82239</v>
          </cell>
          <cell r="X7">
            <v>0</v>
          </cell>
          <cell r="AC7">
            <v>0</v>
          </cell>
          <cell r="AF7">
            <v>0</v>
          </cell>
          <cell r="AK7">
            <v>0</v>
          </cell>
          <cell r="AN7">
            <v>0</v>
          </cell>
          <cell r="AS7">
            <v>805</v>
          </cell>
          <cell r="AV7">
            <v>279815</v>
          </cell>
          <cell r="BA7">
            <v>279010</v>
          </cell>
          <cell r="BD7">
            <v>805</v>
          </cell>
        </row>
        <row r="8">
          <cell r="E8">
            <v>115477</v>
          </cell>
          <cell r="H8">
            <v>40216</v>
          </cell>
          <cell r="M8">
            <v>39242</v>
          </cell>
          <cell r="P8">
            <v>137</v>
          </cell>
          <cell r="U8">
            <v>39105</v>
          </cell>
          <cell r="X8">
            <v>0</v>
          </cell>
          <cell r="AC8">
            <v>0</v>
          </cell>
          <cell r="AF8">
            <v>0</v>
          </cell>
          <cell r="AK8">
            <v>0</v>
          </cell>
          <cell r="AN8">
            <v>0</v>
          </cell>
          <cell r="AS8">
            <v>1050</v>
          </cell>
          <cell r="AV8">
            <v>195985</v>
          </cell>
          <cell r="BA8">
            <v>194935</v>
          </cell>
          <cell r="BD8">
            <v>1050</v>
          </cell>
        </row>
        <row r="9">
          <cell r="E9">
            <v>73678</v>
          </cell>
          <cell r="H9">
            <v>24364</v>
          </cell>
          <cell r="M9">
            <v>25390</v>
          </cell>
          <cell r="P9">
            <v>2549</v>
          </cell>
          <cell r="U9">
            <v>22841</v>
          </cell>
          <cell r="X9">
            <v>0</v>
          </cell>
          <cell r="AC9">
            <v>0</v>
          </cell>
          <cell r="AF9">
            <v>0</v>
          </cell>
          <cell r="AK9">
            <v>0</v>
          </cell>
          <cell r="AN9">
            <v>0</v>
          </cell>
          <cell r="AS9">
            <v>100</v>
          </cell>
          <cell r="AV9">
            <v>123532</v>
          </cell>
          <cell r="BA9">
            <v>123432</v>
          </cell>
          <cell r="BD9">
            <v>100</v>
          </cell>
        </row>
        <row r="10">
          <cell r="E10">
            <v>74007</v>
          </cell>
          <cell r="H10">
            <v>26064</v>
          </cell>
          <cell r="M10">
            <v>68442</v>
          </cell>
          <cell r="P10">
            <v>1167</v>
          </cell>
          <cell r="U10">
            <v>67275</v>
          </cell>
          <cell r="X10">
            <v>0</v>
          </cell>
          <cell r="AC10">
            <v>0</v>
          </cell>
          <cell r="AF10">
            <v>0</v>
          </cell>
          <cell r="AK10">
            <v>0</v>
          </cell>
          <cell r="AN10">
            <v>0</v>
          </cell>
          <cell r="AS10">
            <v>50</v>
          </cell>
          <cell r="AV10">
            <v>168563</v>
          </cell>
          <cell r="BA10">
            <v>168513</v>
          </cell>
          <cell r="BD10">
            <v>50</v>
          </cell>
        </row>
        <row r="11">
          <cell r="E11">
            <v>45024</v>
          </cell>
          <cell r="H11">
            <v>14896</v>
          </cell>
          <cell r="M11">
            <v>33859</v>
          </cell>
          <cell r="P11">
            <v>498</v>
          </cell>
          <cell r="U11">
            <v>33361</v>
          </cell>
          <cell r="X11">
            <v>0</v>
          </cell>
          <cell r="AC11">
            <v>0</v>
          </cell>
          <cell r="AF11">
            <v>0</v>
          </cell>
          <cell r="AK11">
            <v>22</v>
          </cell>
          <cell r="AN11">
            <v>0</v>
          </cell>
          <cell r="AS11">
            <v>0</v>
          </cell>
          <cell r="AV11">
            <v>93801</v>
          </cell>
          <cell r="BA11">
            <v>93801</v>
          </cell>
          <cell r="BD11">
            <v>0</v>
          </cell>
        </row>
        <row r="12">
          <cell r="E12">
            <v>26461</v>
          </cell>
          <cell r="H12">
            <v>9951</v>
          </cell>
          <cell r="M12">
            <v>34835</v>
          </cell>
          <cell r="P12">
            <v>2000</v>
          </cell>
          <cell r="U12">
            <v>32835</v>
          </cell>
          <cell r="X12">
            <v>0</v>
          </cell>
          <cell r="AC12">
            <v>0</v>
          </cell>
          <cell r="AF12">
            <v>0</v>
          </cell>
          <cell r="AK12">
            <v>0</v>
          </cell>
          <cell r="AN12">
            <v>0</v>
          </cell>
          <cell r="AS12">
            <v>0</v>
          </cell>
          <cell r="AV12">
            <v>71247</v>
          </cell>
          <cell r="BA12">
            <v>71247</v>
          </cell>
          <cell r="BD12">
            <v>0</v>
          </cell>
        </row>
        <row r="13">
          <cell r="E13">
            <v>676536</v>
          </cell>
          <cell r="H13">
            <v>232442</v>
          </cell>
          <cell r="M13">
            <v>163701</v>
          </cell>
          <cell r="P13">
            <v>103</v>
          </cell>
          <cell r="U13">
            <v>163598</v>
          </cell>
          <cell r="X13">
            <v>0</v>
          </cell>
          <cell r="AC13">
            <v>0</v>
          </cell>
          <cell r="AF13">
            <v>0</v>
          </cell>
          <cell r="AK13">
            <v>0</v>
          </cell>
          <cell r="AN13">
            <v>0</v>
          </cell>
          <cell r="AS13">
            <v>750</v>
          </cell>
          <cell r="AV13">
            <v>1073429</v>
          </cell>
          <cell r="BA13">
            <v>1072679</v>
          </cell>
          <cell r="BD13">
            <v>750</v>
          </cell>
        </row>
        <row r="14">
          <cell r="E14">
            <v>93155</v>
          </cell>
          <cell r="H14">
            <v>31380</v>
          </cell>
          <cell r="M14">
            <v>28748</v>
          </cell>
          <cell r="P14">
            <v>323</v>
          </cell>
          <cell r="U14">
            <v>28425</v>
          </cell>
          <cell r="X14">
            <v>0</v>
          </cell>
          <cell r="AC14">
            <v>0</v>
          </cell>
          <cell r="AF14">
            <v>0</v>
          </cell>
          <cell r="AK14">
            <v>50</v>
          </cell>
          <cell r="AN14">
            <v>0</v>
          </cell>
          <cell r="AS14">
            <v>0</v>
          </cell>
          <cell r="AV14">
            <v>153333</v>
          </cell>
          <cell r="BA14">
            <v>153333</v>
          </cell>
          <cell r="BD14">
            <v>0</v>
          </cell>
        </row>
        <row r="15">
          <cell r="E15">
            <v>96121</v>
          </cell>
          <cell r="H15">
            <v>32461</v>
          </cell>
          <cell r="M15">
            <v>28603</v>
          </cell>
          <cell r="P15">
            <v>228</v>
          </cell>
          <cell r="U15">
            <v>28375</v>
          </cell>
          <cell r="X15">
            <v>0</v>
          </cell>
          <cell r="AC15">
            <v>0</v>
          </cell>
          <cell r="AF15">
            <v>0</v>
          </cell>
          <cell r="AK15">
            <v>0</v>
          </cell>
          <cell r="AN15">
            <v>0</v>
          </cell>
          <cell r="AS15">
            <v>0</v>
          </cell>
          <cell r="AV15">
            <v>157185</v>
          </cell>
          <cell r="BA15">
            <v>157185</v>
          </cell>
          <cell r="BD15">
            <v>0</v>
          </cell>
        </row>
        <row r="16">
          <cell r="E16">
            <v>114675</v>
          </cell>
          <cell r="H16">
            <v>38857</v>
          </cell>
          <cell r="M16">
            <v>26189</v>
          </cell>
          <cell r="P16">
            <v>195</v>
          </cell>
          <cell r="U16">
            <v>25994</v>
          </cell>
          <cell r="X16">
            <v>0</v>
          </cell>
          <cell r="AC16">
            <v>0</v>
          </cell>
          <cell r="AF16">
            <v>0</v>
          </cell>
          <cell r="AK16">
            <v>0</v>
          </cell>
          <cell r="AN16">
            <v>0</v>
          </cell>
          <cell r="AS16">
            <v>0</v>
          </cell>
          <cell r="AV16">
            <v>179721</v>
          </cell>
          <cell r="BA16">
            <v>179721</v>
          </cell>
          <cell r="BD16">
            <v>0</v>
          </cell>
        </row>
        <row r="17">
          <cell r="E17">
            <v>72740</v>
          </cell>
          <cell r="H17">
            <v>24490</v>
          </cell>
          <cell r="M17">
            <v>15454</v>
          </cell>
          <cell r="P17">
            <v>0</v>
          </cell>
          <cell r="U17">
            <v>15454</v>
          </cell>
          <cell r="X17">
            <v>0</v>
          </cell>
          <cell r="AC17">
            <v>0</v>
          </cell>
          <cell r="AF17">
            <v>0</v>
          </cell>
          <cell r="AK17">
            <v>0</v>
          </cell>
          <cell r="AN17">
            <v>0</v>
          </cell>
          <cell r="AS17">
            <v>0</v>
          </cell>
          <cell r="AV17">
            <v>112684</v>
          </cell>
          <cell r="BA17">
            <v>112684</v>
          </cell>
          <cell r="BD17">
            <v>0</v>
          </cell>
        </row>
        <row r="18">
          <cell r="E18">
            <v>104758</v>
          </cell>
          <cell r="H18">
            <v>35407</v>
          </cell>
          <cell r="M18">
            <v>27939</v>
          </cell>
          <cell r="P18">
            <v>559</v>
          </cell>
          <cell r="U18">
            <v>27380</v>
          </cell>
          <cell r="X18">
            <v>0</v>
          </cell>
          <cell r="AC18">
            <v>0</v>
          </cell>
          <cell r="AF18">
            <v>0</v>
          </cell>
          <cell r="AK18">
            <v>80</v>
          </cell>
          <cell r="AN18">
            <v>0</v>
          </cell>
          <cell r="AS18">
            <v>0</v>
          </cell>
          <cell r="AV18">
            <v>168184</v>
          </cell>
          <cell r="BA18">
            <v>168184</v>
          </cell>
          <cell r="BD18">
            <v>0</v>
          </cell>
        </row>
        <row r="19">
          <cell r="E19">
            <v>102789</v>
          </cell>
          <cell r="H19">
            <v>34821</v>
          </cell>
          <cell r="M19">
            <v>41980</v>
          </cell>
          <cell r="P19">
            <v>84</v>
          </cell>
          <cell r="U19">
            <v>41896</v>
          </cell>
          <cell r="X19">
            <v>0</v>
          </cell>
          <cell r="AC19">
            <v>0</v>
          </cell>
          <cell r="AF19">
            <v>0</v>
          </cell>
          <cell r="AK19">
            <v>0</v>
          </cell>
          <cell r="AN19">
            <v>0</v>
          </cell>
          <cell r="AS19">
            <v>116</v>
          </cell>
          <cell r="AV19">
            <v>179706</v>
          </cell>
          <cell r="BA19">
            <v>179590</v>
          </cell>
          <cell r="BD19">
            <v>116</v>
          </cell>
        </row>
        <row r="20">
          <cell r="E20">
            <v>95524</v>
          </cell>
          <cell r="H20">
            <v>32397</v>
          </cell>
          <cell r="M20">
            <v>28362</v>
          </cell>
          <cell r="P20">
            <v>210</v>
          </cell>
          <cell r="U20">
            <v>28152</v>
          </cell>
          <cell r="X20">
            <v>0</v>
          </cell>
          <cell r="AC20">
            <v>0</v>
          </cell>
          <cell r="AF20">
            <v>0</v>
          </cell>
          <cell r="AK20">
            <v>0</v>
          </cell>
          <cell r="AN20">
            <v>0</v>
          </cell>
          <cell r="AS20">
            <v>0</v>
          </cell>
          <cell r="AV20">
            <v>156283</v>
          </cell>
          <cell r="BA20">
            <v>156283</v>
          </cell>
          <cell r="BD20">
            <v>0</v>
          </cell>
        </row>
        <row r="21">
          <cell r="E21">
            <v>23207</v>
          </cell>
          <cell r="H21">
            <v>7826</v>
          </cell>
          <cell r="M21">
            <v>7061</v>
          </cell>
          <cell r="P21">
            <v>192</v>
          </cell>
          <cell r="U21">
            <v>6869</v>
          </cell>
          <cell r="X21">
            <v>0</v>
          </cell>
          <cell r="AC21">
            <v>0</v>
          </cell>
          <cell r="AF21">
            <v>0</v>
          </cell>
          <cell r="AK21">
            <v>0</v>
          </cell>
          <cell r="AN21">
            <v>0</v>
          </cell>
          <cell r="AS21">
            <v>0</v>
          </cell>
          <cell r="AV21">
            <v>38094</v>
          </cell>
          <cell r="BA21">
            <v>38094</v>
          </cell>
          <cell r="BD21">
            <v>0</v>
          </cell>
        </row>
        <row r="22">
          <cell r="E22">
            <v>78961</v>
          </cell>
          <cell r="H22">
            <v>26950</v>
          </cell>
          <cell r="M22">
            <v>25410</v>
          </cell>
          <cell r="P22">
            <v>862</v>
          </cell>
          <cell r="U22">
            <v>24548</v>
          </cell>
          <cell r="X22">
            <v>0</v>
          </cell>
          <cell r="AC22">
            <v>0</v>
          </cell>
          <cell r="AF22">
            <v>0</v>
          </cell>
          <cell r="AK22">
            <v>258</v>
          </cell>
          <cell r="AN22">
            <v>0</v>
          </cell>
          <cell r="AS22">
            <v>0</v>
          </cell>
          <cell r="AV22">
            <v>131579</v>
          </cell>
          <cell r="BA22">
            <v>131579</v>
          </cell>
          <cell r="BD22">
            <v>0</v>
          </cell>
        </row>
        <row r="23">
          <cell r="E23">
            <v>91442</v>
          </cell>
          <cell r="H23">
            <v>31102</v>
          </cell>
          <cell r="M23">
            <v>25865</v>
          </cell>
          <cell r="P23">
            <v>443</v>
          </cell>
          <cell r="U23">
            <v>25422</v>
          </cell>
          <cell r="X23">
            <v>0</v>
          </cell>
          <cell r="AC23">
            <v>0</v>
          </cell>
          <cell r="AF23">
            <v>0</v>
          </cell>
          <cell r="AK23">
            <v>0</v>
          </cell>
          <cell r="AN23">
            <v>0</v>
          </cell>
          <cell r="AS23">
            <v>0</v>
          </cell>
          <cell r="AV23">
            <v>148409</v>
          </cell>
          <cell r="BA23">
            <v>148409</v>
          </cell>
          <cell r="BD23">
            <v>0</v>
          </cell>
        </row>
        <row r="24">
          <cell r="E24">
            <v>153350</v>
          </cell>
          <cell r="H24">
            <v>51654</v>
          </cell>
          <cell r="M24">
            <v>35658</v>
          </cell>
          <cell r="P24">
            <v>411</v>
          </cell>
          <cell r="U24">
            <v>35247</v>
          </cell>
          <cell r="X24">
            <v>0</v>
          </cell>
          <cell r="AC24">
            <v>0</v>
          </cell>
          <cell r="AF24">
            <v>0</v>
          </cell>
          <cell r="AK24">
            <v>276</v>
          </cell>
          <cell r="AN24">
            <v>0</v>
          </cell>
          <cell r="AS24">
            <v>0</v>
          </cell>
          <cell r="AV24">
            <v>240938</v>
          </cell>
          <cell r="BA24">
            <v>240938</v>
          </cell>
          <cell r="BD24">
            <v>0</v>
          </cell>
        </row>
        <row r="25">
          <cell r="E25">
            <v>124231</v>
          </cell>
          <cell r="H25">
            <v>42094</v>
          </cell>
          <cell r="M25">
            <v>40339</v>
          </cell>
          <cell r="P25">
            <v>633</v>
          </cell>
          <cell r="U25">
            <v>39706</v>
          </cell>
          <cell r="X25">
            <v>0</v>
          </cell>
          <cell r="AC25">
            <v>0</v>
          </cell>
          <cell r="AF25">
            <v>0</v>
          </cell>
          <cell r="AK25">
            <v>0</v>
          </cell>
          <cell r="AN25">
            <v>0</v>
          </cell>
          <cell r="AS25">
            <v>350</v>
          </cell>
          <cell r="AV25">
            <v>207014</v>
          </cell>
          <cell r="BA25">
            <v>206664</v>
          </cell>
          <cell r="BD25">
            <v>350</v>
          </cell>
        </row>
        <row r="26">
          <cell r="E26">
            <v>56835</v>
          </cell>
          <cell r="H26">
            <v>19150</v>
          </cell>
          <cell r="M26">
            <v>15201</v>
          </cell>
          <cell r="P26">
            <v>156</v>
          </cell>
          <cell r="U26">
            <v>15045</v>
          </cell>
          <cell r="X26">
            <v>0</v>
          </cell>
          <cell r="AC26">
            <v>0</v>
          </cell>
          <cell r="AF26">
            <v>0</v>
          </cell>
          <cell r="AK26">
            <v>0</v>
          </cell>
          <cell r="AN26">
            <v>0</v>
          </cell>
          <cell r="AS26">
            <v>0</v>
          </cell>
          <cell r="AV26">
            <v>91186</v>
          </cell>
          <cell r="BA26">
            <v>91186</v>
          </cell>
          <cell r="BD26">
            <v>0</v>
          </cell>
        </row>
        <row r="27">
          <cell r="E27">
            <v>99671</v>
          </cell>
          <cell r="H27">
            <v>33744</v>
          </cell>
          <cell r="M27">
            <v>28591</v>
          </cell>
          <cell r="P27">
            <v>1111</v>
          </cell>
          <cell r="U27">
            <v>27480</v>
          </cell>
          <cell r="X27">
            <v>0</v>
          </cell>
          <cell r="AC27">
            <v>0</v>
          </cell>
          <cell r="AF27">
            <v>0</v>
          </cell>
          <cell r="AK27">
            <v>46</v>
          </cell>
          <cell r="AN27">
            <v>0</v>
          </cell>
          <cell r="AS27">
            <v>300</v>
          </cell>
          <cell r="AV27">
            <v>162352</v>
          </cell>
          <cell r="BA27">
            <v>162052</v>
          </cell>
          <cell r="BD27">
            <v>300</v>
          </cell>
        </row>
        <row r="28">
          <cell r="E28">
            <v>220424</v>
          </cell>
          <cell r="H28">
            <v>74984</v>
          </cell>
          <cell r="M28">
            <v>37337</v>
          </cell>
          <cell r="P28">
            <v>0</v>
          </cell>
          <cell r="U28">
            <v>37337</v>
          </cell>
          <cell r="X28">
            <v>0</v>
          </cell>
          <cell r="AC28">
            <v>0</v>
          </cell>
          <cell r="AF28">
            <v>0</v>
          </cell>
          <cell r="AK28">
            <v>150</v>
          </cell>
          <cell r="AN28">
            <v>0</v>
          </cell>
          <cell r="AS28">
            <v>0</v>
          </cell>
          <cell r="AV28">
            <v>332895</v>
          </cell>
          <cell r="BA28">
            <v>332895</v>
          </cell>
          <cell r="BD28">
            <v>0</v>
          </cell>
        </row>
        <row r="29">
          <cell r="E29">
            <v>228837</v>
          </cell>
          <cell r="H29">
            <v>77788</v>
          </cell>
          <cell r="M29">
            <v>78003</v>
          </cell>
          <cell r="P29">
            <v>13779</v>
          </cell>
          <cell r="U29">
            <v>64224</v>
          </cell>
          <cell r="X29">
            <v>0</v>
          </cell>
          <cell r="AC29">
            <v>0</v>
          </cell>
          <cell r="AF29">
            <v>0</v>
          </cell>
          <cell r="AK29">
            <v>1290</v>
          </cell>
          <cell r="AN29">
            <v>1500</v>
          </cell>
          <cell r="AS29">
            <v>10000</v>
          </cell>
          <cell r="AV29">
            <v>397418</v>
          </cell>
          <cell r="BA29">
            <v>385918</v>
          </cell>
          <cell r="BD29">
            <v>11500</v>
          </cell>
        </row>
        <row r="30">
          <cell r="E30">
            <v>187798</v>
          </cell>
          <cell r="H30">
            <v>66510</v>
          </cell>
          <cell r="M30">
            <v>46264</v>
          </cell>
          <cell r="P30">
            <v>3349</v>
          </cell>
          <cell r="U30">
            <v>42915</v>
          </cell>
          <cell r="X30">
            <v>0</v>
          </cell>
          <cell r="AC30">
            <v>0</v>
          </cell>
          <cell r="AF30">
            <v>0</v>
          </cell>
          <cell r="AK30">
            <v>713</v>
          </cell>
          <cell r="AN30">
            <v>435</v>
          </cell>
          <cell r="AS30">
            <v>0</v>
          </cell>
          <cell r="AV30">
            <v>301720</v>
          </cell>
          <cell r="BA30">
            <v>301285</v>
          </cell>
          <cell r="BD30">
            <v>435</v>
          </cell>
        </row>
        <row r="31">
          <cell r="E31">
            <v>211245</v>
          </cell>
          <cell r="H31">
            <v>71293</v>
          </cell>
          <cell r="M31">
            <v>142552</v>
          </cell>
          <cell r="P31">
            <v>10333</v>
          </cell>
          <cell r="U31">
            <v>132219</v>
          </cell>
          <cell r="X31">
            <v>0</v>
          </cell>
          <cell r="AC31">
            <v>0</v>
          </cell>
          <cell r="AF31">
            <v>0</v>
          </cell>
          <cell r="AK31">
            <v>3500</v>
          </cell>
          <cell r="AN31">
            <v>0</v>
          </cell>
          <cell r="AS31">
            <v>7677</v>
          </cell>
          <cell r="AV31">
            <v>436267</v>
          </cell>
          <cell r="BA31">
            <v>428590</v>
          </cell>
          <cell r="BD31">
            <v>7677</v>
          </cell>
        </row>
        <row r="32">
          <cell r="E32">
            <v>160465</v>
          </cell>
          <cell r="H32">
            <v>53660</v>
          </cell>
          <cell r="M32">
            <v>62015</v>
          </cell>
          <cell r="P32">
            <v>0</v>
          </cell>
          <cell r="U32">
            <v>62015</v>
          </cell>
          <cell r="X32">
            <v>0</v>
          </cell>
          <cell r="AC32">
            <v>0</v>
          </cell>
          <cell r="AF32">
            <v>0</v>
          </cell>
          <cell r="AK32">
            <v>1205</v>
          </cell>
          <cell r="AN32">
            <v>2593</v>
          </cell>
          <cell r="AS32">
            <v>22278</v>
          </cell>
          <cell r="AV32">
            <v>302216</v>
          </cell>
          <cell r="BA32">
            <v>277345</v>
          </cell>
          <cell r="BD32">
            <v>24871</v>
          </cell>
        </row>
        <row r="33">
          <cell r="E33">
            <v>180964</v>
          </cell>
          <cell r="H33">
            <v>61410</v>
          </cell>
          <cell r="M33">
            <v>112517</v>
          </cell>
          <cell r="P33">
            <v>14087</v>
          </cell>
          <cell r="U33">
            <v>98430</v>
          </cell>
          <cell r="X33">
            <v>0</v>
          </cell>
          <cell r="AC33">
            <v>0</v>
          </cell>
          <cell r="AF33">
            <v>0</v>
          </cell>
          <cell r="AK33">
            <v>400</v>
          </cell>
          <cell r="AN33">
            <v>0</v>
          </cell>
          <cell r="AS33">
            <v>4204</v>
          </cell>
          <cell r="AV33">
            <v>359495</v>
          </cell>
          <cell r="BA33">
            <v>355291</v>
          </cell>
          <cell r="BD33">
            <v>4204</v>
          </cell>
        </row>
        <row r="34">
          <cell r="E34">
            <v>64730</v>
          </cell>
          <cell r="H34">
            <v>21693</v>
          </cell>
          <cell r="M34">
            <v>10152</v>
          </cell>
          <cell r="P34">
            <v>2492</v>
          </cell>
          <cell r="U34">
            <v>7660</v>
          </cell>
          <cell r="X34">
            <v>30</v>
          </cell>
          <cell r="AC34">
            <v>0</v>
          </cell>
          <cell r="AF34">
            <v>30</v>
          </cell>
          <cell r="AK34">
            <v>820</v>
          </cell>
          <cell r="AN34">
            <v>0</v>
          </cell>
          <cell r="AS34">
            <v>400</v>
          </cell>
          <cell r="AV34">
            <v>97825</v>
          </cell>
          <cell r="BA34">
            <v>97425</v>
          </cell>
          <cell r="BD34">
            <v>400</v>
          </cell>
        </row>
        <row r="35">
          <cell r="E35">
            <v>201490</v>
          </cell>
          <cell r="H35">
            <v>67631</v>
          </cell>
          <cell r="M35">
            <v>45147</v>
          </cell>
          <cell r="P35">
            <v>502</v>
          </cell>
          <cell r="U35">
            <v>44645</v>
          </cell>
          <cell r="X35">
            <v>0</v>
          </cell>
          <cell r="AC35">
            <v>0</v>
          </cell>
          <cell r="AF35">
            <v>0</v>
          </cell>
          <cell r="AK35">
            <v>1200</v>
          </cell>
          <cell r="AN35">
            <v>0</v>
          </cell>
          <cell r="AS35">
            <v>609</v>
          </cell>
          <cell r="AV35">
            <v>316077</v>
          </cell>
          <cell r="BA35">
            <v>315468</v>
          </cell>
          <cell r="BD35">
            <v>609</v>
          </cell>
        </row>
        <row r="36">
          <cell r="E36">
            <v>163122</v>
          </cell>
          <cell r="H36">
            <v>54846</v>
          </cell>
          <cell r="M36">
            <v>36509</v>
          </cell>
          <cell r="P36">
            <v>0</v>
          </cell>
          <cell r="U36">
            <v>36509</v>
          </cell>
          <cell r="X36">
            <v>0</v>
          </cell>
          <cell r="AC36">
            <v>0</v>
          </cell>
          <cell r="AF36">
            <v>0</v>
          </cell>
          <cell r="AK36">
            <v>671</v>
          </cell>
          <cell r="AN36">
            <v>0</v>
          </cell>
          <cell r="AS36">
            <v>0</v>
          </cell>
          <cell r="AV36">
            <v>255148</v>
          </cell>
          <cell r="BA36">
            <v>255148</v>
          </cell>
          <cell r="BD36">
            <v>0</v>
          </cell>
        </row>
        <row r="37">
          <cell r="E37">
            <v>161121</v>
          </cell>
          <cell r="H37">
            <v>53835</v>
          </cell>
          <cell r="M37">
            <v>51520</v>
          </cell>
          <cell r="P37">
            <v>19259</v>
          </cell>
          <cell r="U37">
            <v>32261</v>
          </cell>
          <cell r="X37">
            <v>668</v>
          </cell>
          <cell r="AC37">
            <v>0</v>
          </cell>
          <cell r="AF37">
            <v>668</v>
          </cell>
          <cell r="AK37">
            <v>700</v>
          </cell>
          <cell r="AN37">
            <v>0</v>
          </cell>
          <cell r="AS37">
            <v>16056</v>
          </cell>
          <cell r="AV37">
            <v>283900</v>
          </cell>
          <cell r="BA37">
            <v>267844</v>
          </cell>
          <cell r="BD37">
            <v>16056</v>
          </cell>
        </row>
        <row r="38">
          <cell r="E38">
            <v>158878</v>
          </cell>
          <cell r="H38">
            <v>52778</v>
          </cell>
          <cell r="M38">
            <v>37290</v>
          </cell>
          <cell r="P38">
            <v>2519</v>
          </cell>
          <cell r="U38">
            <v>34771</v>
          </cell>
          <cell r="X38">
            <v>0</v>
          </cell>
          <cell r="AC38">
            <v>0</v>
          </cell>
          <cell r="AF38">
            <v>0</v>
          </cell>
          <cell r="AK38">
            <v>625</v>
          </cell>
          <cell r="AN38">
            <v>0</v>
          </cell>
          <cell r="AS38">
            <v>2362</v>
          </cell>
          <cell r="AV38">
            <v>251933</v>
          </cell>
          <cell r="BA38">
            <v>249571</v>
          </cell>
          <cell r="BD38">
            <v>2362</v>
          </cell>
        </row>
        <row r="39">
          <cell r="E39">
            <v>89206</v>
          </cell>
          <cell r="H39">
            <v>30171</v>
          </cell>
          <cell r="M39">
            <v>90763</v>
          </cell>
          <cell r="P39">
            <v>332</v>
          </cell>
          <cell r="U39">
            <v>90431</v>
          </cell>
          <cell r="X39">
            <v>0</v>
          </cell>
          <cell r="AC39">
            <v>0</v>
          </cell>
          <cell r="AF39">
            <v>0</v>
          </cell>
          <cell r="AK39">
            <v>0</v>
          </cell>
          <cell r="AN39">
            <v>0</v>
          </cell>
          <cell r="AS39">
            <v>0</v>
          </cell>
          <cell r="AV39">
            <v>210140</v>
          </cell>
          <cell r="BA39">
            <v>210140</v>
          </cell>
          <cell r="BD39">
            <v>0</v>
          </cell>
        </row>
        <row r="40">
          <cell r="E40">
            <v>82675</v>
          </cell>
          <cell r="H40">
            <v>28100</v>
          </cell>
          <cell r="M40">
            <v>34689</v>
          </cell>
          <cell r="P40">
            <v>283</v>
          </cell>
          <cell r="U40">
            <v>34406</v>
          </cell>
          <cell r="X40">
            <v>0</v>
          </cell>
          <cell r="AC40">
            <v>0</v>
          </cell>
          <cell r="AF40">
            <v>0</v>
          </cell>
          <cell r="AK40">
            <v>156</v>
          </cell>
          <cell r="AN40">
            <v>0</v>
          </cell>
          <cell r="AS40">
            <v>0</v>
          </cell>
          <cell r="AV40">
            <v>145620</v>
          </cell>
          <cell r="BA40">
            <v>145620</v>
          </cell>
          <cell r="BD40">
            <v>0</v>
          </cell>
        </row>
        <row r="41">
          <cell r="E41">
            <v>76247</v>
          </cell>
          <cell r="H41">
            <v>25499</v>
          </cell>
          <cell r="M41">
            <v>14391</v>
          </cell>
          <cell r="P41">
            <v>1168</v>
          </cell>
          <cell r="U41">
            <v>13223</v>
          </cell>
          <cell r="X41">
            <v>0</v>
          </cell>
          <cell r="AC41">
            <v>0</v>
          </cell>
          <cell r="AF41">
            <v>0</v>
          </cell>
          <cell r="AK41">
            <v>0</v>
          </cell>
          <cell r="AN41">
            <v>0</v>
          </cell>
          <cell r="AS41">
            <v>250</v>
          </cell>
          <cell r="AV41">
            <v>116387</v>
          </cell>
          <cell r="BA41">
            <v>116137</v>
          </cell>
          <cell r="BD41">
            <v>250</v>
          </cell>
        </row>
        <row r="42">
          <cell r="E42">
            <v>279387</v>
          </cell>
          <cell r="H42">
            <v>96550</v>
          </cell>
          <cell r="M42">
            <v>267240</v>
          </cell>
          <cell r="P42">
            <v>0</v>
          </cell>
          <cell r="U42">
            <v>267240</v>
          </cell>
          <cell r="X42">
            <v>0</v>
          </cell>
          <cell r="AC42">
            <v>0</v>
          </cell>
          <cell r="AF42">
            <v>0</v>
          </cell>
          <cell r="AK42">
            <v>0</v>
          </cell>
          <cell r="AN42">
            <v>0</v>
          </cell>
          <cell r="AS42">
            <v>0</v>
          </cell>
          <cell r="AV42">
            <v>643177</v>
          </cell>
          <cell r="BA42">
            <v>643177</v>
          </cell>
          <cell r="BD42">
            <v>0</v>
          </cell>
        </row>
        <row r="43">
          <cell r="E43">
            <v>65061</v>
          </cell>
          <cell r="H43">
            <v>21701</v>
          </cell>
          <cell r="M43">
            <v>54932</v>
          </cell>
          <cell r="P43">
            <v>2021</v>
          </cell>
          <cell r="U43">
            <v>52911</v>
          </cell>
          <cell r="X43">
            <v>4045</v>
          </cell>
          <cell r="AC43">
            <v>0</v>
          </cell>
          <cell r="AF43">
            <v>4045</v>
          </cell>
          <cell r="AK43">
            <v>0</v>
          </cell>
          <cell r="AN43">
            <v>0</v>
          </cell>
          <cell r="AS43">
            <v>0</v>
          </cell>
          <cell r="AV43">
            <v>145739</v>
          </cell>
          <cell r="BA43">
            <v>145739</v>
          </cell>
          <cell r="BD43">
            <v>0</v>
          </cell>
        </row>
        <row r="44">
          <cell r="AV44">
            <v>0</v>
          </cell>
          <cell r="BA44">
            <v>0</v>
          </cell>
          <cell r="BD44">
            <v>0</v>
          </cell>
        </row>
        <row r="45">
          <cell r="E45">
            <v>56751</v>
          </cell>
          <cell r="H45">
            <v>19343</v>
          </cell>
          <cell r="M45">
            <v>30158</v>
          </cell>
          <cell r="P45">
            <v>370</v>
          </cell>
          <cell r="U45">
            <v>29788</v>
          </cell>
          <cell r="X45">
            <v>0</v>
          </cell>
          <cell r="AC45">
            <v>0</v>
          </cell>
          <cell r="AF45">
            <v>0</v>
          </cell>
          <cell r="AK45">
            <v>0</v>
          </cell>
          <cell r="AN45">
            <v>0</v>
          </cell>
          <cell r="AS45">
            <v>1000</v>
          </cell>
          <cell r="AV45">
            <v>107252</v>
          </cell>
          <cell r="BA45">
            <v>106252</v>
          </cell>
          <cell r="BD45">
            <v>1000</v>
          </cell>
        </row>
        <row r="46">
          <cell r="E46">
            <v>183810</v>
          </cell>
          <cell r="H46">
            <v>57838</v>
          </cell>
          <cell r="M46">
            <v>21053</v>
          </cell>
          <cell r="P46">
            <v>0</v>
          </cell>
          <cell r="U46">
            <v>21053</v>
          </cell>
          <cell r="X46">
            <v>0</v>
          </cell>
          <cell r="AC46">
            <v>0</v>
          </cell>
          <cell r="AF46">
            <v>0</v>
          </cell>
          <cell r="AK46">
            <v>0</v>
          </cell>
          <cell r="AN46">
            <v>0</v>
          </cell>
          <cell r="AS46">
            <v>1601</v>
          </cell>
          <cell r="AV46">
            <v>264302</v>
          </cell>
          <cell r="BA46">
            <v>262701</v>
          </cell>
          <cell r="BD46">
            <v>1601</v>
          </cell>
        </row>
        <row r="47">
          <cell r="E47">
            <v>1569</v>
          </cell>
          <cell r="H47">
            <v>552</v>
          </cell>
          <cell r="M47">
            <v>5109</v>
          </cell>
          <cell r="P47">
            <v>0</v>
          </cell>
          <cell r="U47">
            <v>5109</v>
          </cell>
          <cell r="X47">
            <v>29065</v>
          </cell>
          <cell r="AC47">
            <v>29065</v>
          </cell>
          <cell r="AF47">
            <v>0</v>
          </cell>
          <cell r="AK47">
            <v>0</v>
          </cell>
          <cell r="AN47">
            <v>0</v>
          </cell>
          <cell r="AS47">
            <v>0</v>
          </cell>
          <cell r="AV47">
            <v>36295</v>
          </cell>
          <cell r="BA47">
            <v>7230</v>
          </cell>
          <cell r="BD47">
            <v>29065</v>
          </cell>
        </row>
      </sheetData>
      <sheetData sheetId="12">
        <row r="6">
          <cell r="E6">
            <v>157400</v>
          </cell>
          <cell r="H6">
            <v>0</v>
          </cell>
          <cell r="K6">
            <v>0</v>
          </cell>
          <cell r="P6">
            <v>0</v>
          </cell>
          <cell r="S6">
            <v>523492</v>
          </cell>
          <cell r="V6">
            <v>3000</v>
          </cell>
          <cell r="AA6">
            <v>0</v>
          </cell>
          <cell r="AD6">
            <v>0</v>
          </cell>
          <cell r="AI6">
            <v>0</v>
          </cell>
          <cell r="AL6">
            <v>4481</v>
          </cell>
          <cell r="AQ6">
            <v>0</v>
          </cell>
          <cell r="AT6">
            <v>685373</v>
          </cell>
          <cell r="AY6">
            <v>682373</v>
          </cell>
          <cell r="BB6">
            <v>3000</v>
          </cell>
        </row>
        <row r="7">
          <cell r="E7">
            <v>14046</v>
          </cell>
          <cell r="H7">
            <v>0</v>
          </cell>
          <cell r="K7">
            <v>0</v>
          </cell>
          <cell r="P7">
            <v>0</v>
          </cell>
          <cell r="S7">
            <v>47109</v>
          </cell>
          <cell r="V7">
            <v>805</v>
          </cell>
          <cell r="AA7">
            <v>206575</v>
          </cell>
          <cell r="AD7">
            <v>0</v>
          </cell>
          <cell r="AI7">
            <v>206575</v>
          </cell>
          <cell r="AL7">
            <v>12085</v>
          </cell>
          <cell r="AQ7">
            <v>0</v>
          </cell>
          <cell r="AT7">
            <v>279815</v>
          </cell>
          <cell r="AY7">
            <v>279010</v>
          </cell>
          <cell r="BB7">
            <v>805</v>
          </cell>
        </row>
        <row r="8">
          <cell r="E8">
            <v>18304</v>
          </cell>
          <cell r="H8">
            <v>0</v>
          </cell>
          <cell r="K8">
            <v>0</v>
          </cell>
          <cell r="P8">
            <v>0</v>
          </cell>
          <cell r="S8">
            <v>177544</v>
          </cell>
          <cell r="V8">
            <v>1050</v>
          </cell>
          <cell r="AA8">
            <v>0</v>
          </cell>
          <cell r="AD8">
            <v>0</v>
          </cell>
          <cell r="AI8">
            <v>0</v>
          </cell>
          <cell r="AL8">
            <v>137</v>
          </cell>
          <cell r="AQ8">
            <v>0</v>
          </cell>
          <cell r="AT8">
            <v>195985</v>
          </cell>
          <cell r="AY8">
            <v>194935</v>
          </cell>
          <cell r="BB8">
            <v>1050</v>
          </cell>
        </row>
        <row r="9">
          <cell r="E9">
            <v>699</v>
          </cell>
          <cell r="H9">
            <v>0</v>
          </cell>
          <cell r="K9">
            <v>0</v>
          </cell>
          <cell r="P9">
            <v>0</v>
          </cell>
          <cell r="S9">
            <v>115584</v>
          </cell>
          <cell r="V9">
            <v>100</v>
          </cell>
          <cell r="AA9">
            <v>4700</v>
          </cell>
          <cell r="AD9">
            <v>0</v>
          </cell>
          <cell r="AI9">
            <v>4700</v>
          </cell>
          <cell r="AL9">
            <v>2549</v>
          </cell>
          <cell r="AQ9">
            <v>0</v>
          </cell>
          <cell r="AT9">
            <v>123532</v>
          </cell>
          <cell r="AY9">
            <v>123432</v>
          </cell>
          <cell r="BB9">
            <v>100</v>
          </cell>
        </row>
        <row r="10">
          <cell r="E10">
            <v>44917</v>
          </cell>
          <cell r="H10">
            <v>0</v>
          </cell>
          <cell r="K10">
            <v>0</v>
          </cell>
          <cell r="P10">
            <v>0</v>
          </cell>
          <cell r="S10">
            <v>111189</v>
          </cell>
          <cell r="V10">
            <v>50</v>
          </cell>
          <cell r="AA10">
            <v>11290</v>
          </cell>
          <cell r="AD10">
            <v>0</v>
          </cell>
          <cell r="AI10">
            <v>11290</v>
          </cell>
          <cell r="AL10">
            <v>1167</v>
          </cell>
          <cell r="AQ10">
            <v>0</v>
          </cell>
          <cell r="AT10">
            <v>168563</v>
          </cell>
          <cell r="AY10">
            <v>168513</v>
          </cell>
          <cell r="BB10">
            <v>50</v>
          </cell>
        </row>
        <row r="11">
          <cell r="E11">
            <v>25369</v>
          </cell>
          <cell r="H11">
            <v>0</v>
          </cell>
          <cell r="K11">
            <v>0</v>
          </cell>
          <cell r="P11">
            <v>0</v>
          </cell>
          <cell r="S11">
            <v>67934</v>
          </cell>
          <cell r="V11">
            <v>0</v>
          </cell>
          <cell r="AA11">
            <v>0</v>
          </cell>
          <cell r="AD11">
            <v>0</v>
          </cell>
          <cell r="AI11">
            <v>0</v>
          </cell>
          <cell r="AL11">
            <v>498</v>
          </cell>
          <cell r="AQ11">
            <v>0</v>
          </cell>
          <cell r="AT11">
            <v>93801</v>
          </cell>
          <cell r="AY11">
            <v>93801</v>
          </cell>
          <cell r="BB11">
            <v>0</v>
          </cell>
        </row>
        <row r="12">
          <cell r="E12">
            <v>65247</v>
          </cell>
          <cell r="H12">
            <v>0</v>
          </cell>
          <cell r="K12">
            <v>0</v>
          </cell>
          <cell r="P12">
            <v>0</v>
          </cell>
          <cell r="S12">
            <v>4000</v>
          </cell>
          <cell r="V12">
            <v>0</v>
          </cell>
          <cell r="AA12">
            <v>0</v>
          </cell>
          <cell r="AD12">
            <v>0</v>
          </cell>
          <cell r="AI12">
            <v>0</v>
          </cell>
          <cell r="AL12">
            <v>2000</v>
          </cell>
          <cell r="AQ12">
            <v>0</v>
          </cell>
          <cell r="AT12">
            <v>71247</v>
          </cell>
          <cell r="AY12">
            <v>71247</v>
          </cell>
          <cell r="BB12">
            <v>0</v>
          </cell>
        </row>
        <row r="13">
          <cell r="E13">
            <v>72185</v>
          </cell>
          <cell r="H13">
            <v>0</v>
          </cell>
          <cell r="K13">
            <v>0</v>
          </cell>
          <cell r="P13">
            <v>0</v>
          </cell>
          <cell r="S13">
            <v>1001141</v>
          </cell>
          <cell r="V13">
            <v>750</v>
          </cell>
          <cell r="AA13">
            <v>0</v>
          </cell>
          <cell r="AD13">
            <v>0</v>
          </cell>
          <cell r="AI13">
            <v>0</v>
          </cell>
          <cell r="AL13">
            <v>103</v>
          </cell>
          <cell r="AQ13">
            <v>0</v>
          </cell>
          <cell r="AT13">
            <v>1073429</v>
          </cell>
          <cell r="AY13">
            <v>1072679</v>
          </cell>
          <cell r="BB13">
            <v>750</v>
          </cell>
        </row>
        <row r="14">
          <cell r="E14">
            <v>7290</v>
          </cell>
          <cell r="H14">
            <v>0</v>
          </cell>
          <cell r="K14">
            <v>0</v>
          </cell>
          <cell r="P14">
            <v>0</v>
          </cell>
          <cell r="S14">
            <v>145720</v>
          </cell>
          <cell r="V14">
            <v>0</v>
          </cell>
          <cell r="AA14">
            <v>0</v>
          </cell>
          <cell r="AD14">
            <v>0</v>
          </cell>
          <cell r="AI14">
            <v>0</v>
          </cell>
          <cell r="AL14">
            <v>323</v>
          </cell>
          <cell r="AQ14">
            <v>0</v>
          </cell>
          <cell r="AT14">
            <v>153333</v>
          </cell>
          <cell r="AY14">
            <v>153333</v>
          </cell>
          <cell r="BB14">
            <v>0</v>
          </cell>
        </row>
        <row r="15">
          <cell r="E15">
            <v>11833</v>
          </cell>
          <cell r="H15">
            <v>0</v>
          </cell>
          <cell r="K15">
            <v>0</v>
          </cell>
          <cell r="P15">
            <v>0</v>
          </cell>
          <cell r="S15">
            <v>145124</v>
          </cell>
          <cell r="V15">
            <v>0</v>
          </cell>
          <cell r="AA15">
            <v>0</v>
          </cell>
          <cell r="AD15">
            <v>0</v>
          </cell>
          <cell r="AI15">
            <v>0</v>
          </cell>
          <cell r="AL15">
            <v>228</v>
          </cell>
          <cell r="AQ15">
            <v>0</v>
          </cell>
          <cell r="AT15">
            <v>157185</v>
          </cell>
          <cell r="AY15">
            <v>157185</v>
          </cell>
          <cell r="BB15">
            <v>0</v>
          </cell>
        </row>
        <row r="16">
          <cell r="E16">
            <v>12527</v>
          </cell>
          <cell r="H16">
            <v>0</v>
          </cell>
          <cell r="K16">
            <v>0</v>
          </cell>
          <cell r="P16">
            <v>0</v>
          </cell>
          <cell r="S16">
            <v>166999</v>
          </cell>
          <cell r="V16">
            <v>0</v>
          </cell>
          <cell r="AA16">
            <v>0</v>
          </cell>
          <cell r="AD16">
            <v>0</v>
          </cell>
          <cell r="AI16">
            <v>0</v>
          </cell>
          <cell r="AL16">
            <v>195</v>
          </cell>
          <cell r="AQ16">
            <v>0</v>
          </cell>
          <cell r="AT16">
            <v>179721</v>
          </cell>
          <cell r="AY16">
            <v>179721</v>
          </cell>
          <cell r="BB16">
            <v>0</v>
          </cell>
        </row>
        <row r="17">
          <cell r="E17">
            <v>3213</v>
          </cell>
          <cell r="H17">
            <v>0</v>
          </cell>
          <cell r="K17">
            <v>0</v>
          </cell>
          <cell r="P17">
            <v>0</v>
          </cell>
          <cell r="S17">
            <v>109471</v>
          </cell>
          <cell r="V17">
            <v>0</v>
          </cell>
          <cell r="AA17">
            <v>0</v>
          </cell>
          <cell r="AD17">
            <v>0</v>
          </cell>
          <cell r="AI17">
            <v>0</v>
          </cell>
          <cell r="AL17">
            <v>0</v>
          </cell>
          <cell r="AQ17">
            <v>0</v>
          </cell>
          <cell r="AT17">
            <v>112684</v>
          </cell>
          <cell r="AY17">
            <v>112684</v>
          </cell>
          <cell r="BB17">
            <v>0</v>
          </cell>
        </row>
        <row r="18">
          <cell r="E18">
            <v>14408</v>
          </cell>
          <cell r="H18">
            <v>0</v>
          </cell>
          <cell r="K18">
            <v>0</v>
          </cell>
          <cell r="P18">
            <v>0</v>
          </cell>
          <cell r="S18">
            <v>153217</v>
          </cell>
          <cell r="V18">
            <v>0</v>
          </cell>
          <cell r="AA18">
            <v>0</v>
          </cell>
          <cell r="AD18">
            <v>0</v>
          </cell>
          <cell r="AI18">
            <v>0</v>
          </cell>
          <cell r="AL18">
            <v>559</v>
          </cell>
          <cell r="AQ18">
            <v>0</v>
          </cell>
          <cell r="AT18">
            <v>168184</v>
          </cell>
          <cell r="AY18">
            <v>168184</v>
          </cell>
          <cell r="BB18">
            <v>0</v>
          </cell>
        </row>
        <row r="19">
          <cell r="E19">
            <v>14874</v>
          </cell>
          <cell r="H19">
            <v>116</v>
          </cell>
          <cell r="K19">
            <v>0</v>
          </cell>
          <cell r="P19">
            <v>0</v>
          </cell>
          <cell r="S19">
            <v>164278</v>
          </cell>
          <cell r="V19">
            <v>0</v>
          </cell>
          <cell r="AA19">
            <v>470</v>
          </cell>
          <cell r="AD19">
            <v>0</v>
          </cell>
          <cell r="AI19">
            <v>470</v>
          </cell>
          <cell r="AL19">
            <v>84</v>
          </cell>
          <cell r="AQ19">
            <v>0</v>
          </cell>
          <cell r="AT19">
            <v>179706</v>
          </cell>
          <cell r="AY19">
            <v>179590</v>
          </cell>
          <cell r="BB19">
            <v>116</v>
          </cell>
        </row>
        <row r="20">
          <cell r="E20">
            <v>15442</v>
          </cell>
          <cell r="H20">
            <v>0</v>
          </cell>
          <cell r="K20">
            <v>0</v>
          </cell>
          <cell r="P20">
            <v>0</v>
          </cell>
          <cell r="S20">
            <v>140631</v>
          </cell>
          <cell r="V20">
            <v>0</v>
          </cell>
          <cell r="AA20">
            <v>0</v>
          </cell>
          <cell r="AD20">
            <v>0</v>
          </cell>
          <cell r="AI20">
            <v>0</v>
          </cell>
          <cell r="AL20">
            <v>210</v>
          </cell>
          <cell r="AQ20">
            <v>0</v>
          </cell>
          <cell r="AT20">
            <v>156283</v>
          </cell>
          <cell r="AY20">
            <v>156283</v>
          </cell>
          <cell r="BB20">
            <v>0</v>
          </cell>
        </row>
        <row r="21">
          <cell r="E21">
            <v>1824</v>
          </cell>
          <cell r="H21">
            <v>0</v>
          </cell>
          <cell r="K21">
            <v>0</v>
          </cell>
          <cell r="P21">
            <v>0</v>
          </cell>
          <cell r="S21">
            <v>36078</v>
          </cell>
          <cell r="V21">
            <v>0</v>
          </cell>
          <cell r="AA21">
            <v>0</v>
          </cell>
          <cell r="AD21">
            <v>0</v>
          </cell>
          <cell r="AI21">
            <v>0</v>
          </cell>
          <cell r="AL21">
            <v>192</v>
          </cell>
          <cell r="AQ21">
            <v>0</v>
          </cell>
          <cell r="AT21">
            <v>38094</v>
          </cell>
          <cell r="AY21">
            <v>38094</v>
          </cell>
          <cell r="BB21">
            <v>0</v>
          </cell>
        </row>
        <row r="22">
          <cell r="E22">
            <v>9311</v>
          </cell>
          <cell r="H22">
            <v>0</v>
          </cell>
          <cell r="K22">
            <v>0</v>
          </cell>
          <cell r="P22">
            <v>0</v>
          </cell>
          <cell r="S22">
            <v>120890</v>
          </cell>
          <cell r="V22">
            <v>0</v>
          </cell>
          <cell r="AA22">
            <v>516</v>
          </cell>
          <cell r="AD22">
            <v>0</v>
          </cell>
          <cell r="AI22">
            <v>516</v>
          </cell>
          <cell r="AL22">
            <v>862</v>
          </cell>
          <cell r="AQ22">
            <v>0</v>
          </cell>
          <cell r="AT22">
            <v>131579</v>
          </cell>
          <cell r="AY22">
            <v>131579</v>
          </cell>
          <cell r="BB22">
            <v>0</v>
          </cell>
        </row>
        <row r="23">
          <cell r="E23">
            <v>15055</v>
          </cell>
          <cell r="H23">
            <v>0</v>
          </cell>
          <cell r="K23">
            <v>0</v>
          </cell>
          <cell r="P23">
            <v>0</v>
          </cell>
          <cell r="S23">
            <v>132911</v>
          </cell>
          <cell r="V23">
            <v>0</v>
          </cell>
          <cell r="AA23">
            <v>0</v>
          </cell>
          <cell r="AD23">
            <v>0</v>
          </cell>
          <cell r="AI23">
            <v>0</v>
          </cell>
          <cell r="AL23">
            <v>443</v>
          </cell>
          <cell r="AQ23">
            <v>0</v>
          </cell>
          <cell r="AT23">
            <v>148409</v>
          </cell>
          <cell r="AY23">
            <v>148409</v>
          </cell>
          <cell r="BB23">
            <v>0</v>
          </cell>
        </row>
        <row r="24">
          <cell r="E24">
            <v>17538</v>
          </cell>
          <cell r="H24">
            <v>0</v>
          </cell>
          <cell r="K24">
            <v>0</v>
          </cell>
          <cell r="P24">
            <v>0</v>
          </cell>
          <cell r="S24">
            <v>222989</v>
          </cell>
          <cell r="V24">
            <v>0</v>
          </cell>
          <cell r="AA24">
            <v>0</v>
          </cell>
          <cell r="AD24">
            <v>0</v>
          </cell>
          <cell r="AI24">
            <v>0</v>
          </cell>
          <cell r="AL24">
            <v>411</v>
          </cell>
          <cell r="AQ24">
            <v>0</v>
          </cell>
          <cell r="AT24">
            <v>240938</v>
          </cell>
          <cell r="AY24">
            <v>240938</v>
          </cell>
          <cell r="BB24">
            <v>0</v>
          </cell>
        </row>
        <row r="25">
          <cell r="E25">
            <v>16044</v>
          </cell>
          <cell r="H25">
            <v>0</v>
          </cell>
          <cell r="K25">
            <v>0</v>
          </cell>
          <cell r="P25">
            <v>0</v>
          </cell>
          <cell r="S25">
            <v>188897</v>
          </cell>
          <cell r="V25">
            <v>0</v>
          </cell>
          <cell r="AA25">
            <v>1440</v>
          </cell>
          <cell r="AD25">
            <v>350</v>
          </cell>
          <cell r="AI25">
            <v>1090</v>
          </cell>
          <cell r="AL25">
            <v>633</v>
          </cell>
          <cell r="AQ25">
            <v>0</v>
          </cell>
          <cell r="AT25">
            <v>207014</v>
          </cell>
          <cell r="AY25">
            <v>206664</v>
          </cell>
          <cell r="BB25">
            <v>350</v>
          </cell>
        </row>
        <row r="26">
          <cell r="E26">
            <v>2698</v>
          </cell>
          <cell r="H26">
            <v>0</v>
          </cell>
          <cell r="K26">
            <v>0</v>
          </cell>
          <cell r="P26">
            <v>0</v>
          </cell>
          <cell r="S26">
            <v>88332</v>
          </cell>
          <cell r="V26">
            <v>0</v>
          </cell>
          <cell r="AA26">
            <v>0</v>
          </cell>
          <cell r="AD26">
            <v>0</v>
          </cell>
          <cell r="AI26">
            <v>0</v>
          </cell>
          <cell r="AL26">
            <v>156</v>
          </cell>
          <cell r="AQ26">
            <v>0</v>
          </cell>
          <cell r="AT26">
            <v>91186</v>
          </cell>
          <cell r="AY26">
            <v>91186</v>
          </cell>
          <cell r="BB26">
            <v>0</v>
          </cell>
        </row>
        <row r="27">
          <cell r="E27">
            <v>15619</v>
          </cell>
          <cell r="H27">
            <v>0</v>
          </cell>
          <cell r="K27">
            <v>0</v>
          </cell>
          <cell r="P27">
            <v>0</v>
          </cell>
          <cell r="S27">
            <v>145622</v>
          </cell>
          <cell r="V27">
            <v>300</v>
          </cell>
          <cell r="AA27">
            <v>0</v>
          </cell>
          <cell r="AD27">
            <v>0</v>
          </cell>
          <cell r="AI27">
            <v>0</v>
          </cell>
          <cell r="AL27">
            <v>1111</v>
          </cell>
          <cell r="AQ27">
            <v>0</v>
          </cell>
          <cell r="AT27">
            <v>162352</v>
          </cell>
          <cell r="AY27">
            <v>162052</v>
          </cell>
          <cell r="BB27">
            <v>300</v>
          </cell>
        </row>
        <row r="28">
          <cell r="E28">
            <v>8879</v>
          </cell>
          <cell r="H28">
            <v>0</v>
          </cell>
          <cell r="K28">
            <v>0</v>
          </cell>
          <cell r="P28">
            <v>0</v>
          </cell>
          <cell r="S28">
            <v>324016</v>
          </cell>
          <cell r="V28">
            <v>0</v>
          </cell>
          <cell r="AA28">
            <v>0</v>
          </cell>
          <cell r="AD28">
            <v>0</v>
          </cell>
          <cell r="AI28">
            <v>0</v>
          </cell>
          <cell r="AL28">
            <v>0</v>
          </cell>
          <cell r="AQ28">
            <v>0</v>
          </cell>
          <cell r="AT28">
            <v>332895</v>
          </cell>
          <cell r="AY28">
            <v>332895</v>
          </cell>
          <cell r="BB28">
            <v>0</v>
          </cell>
        </row>
        <row r="29">
          <cell r="E29">
            <v>24952</v>
          </cell>
          <cell r="H29">
            <v>0</v>
          </cell>
          <cell r="K29">
            <v>0</v>
          </cell>
          <cell r="P29">
            <v>0</v>
          </cell>
          <cell r="S29">
            <v>348687</v>
          </cell>
          <cell r="V29">
            <v>1500</v>
          </cell>
          <cell r="AA29">
            <v>10000</v>
          </cell>
          <cell r="AD29">
            <v>10000</v>
          </cell>
          <cell r="AI29">
            <v>0</v>
          </cell>
          <cell r="AL29">
            <v>13779</v>
          </cell>
          <cell r="AQ29">
            <v>0</v>
          </cell>
          <cell r="AT29">
            <v>397418</v>
          </cell>
          <cell r="AY29">
            <v>385918</v>
          </cell>
          <cell r="BB29">
            <v>11500</v>
          </cell>
        </row>
        <row r="30">
          <cell r="E30">
            <v>19764</v>
          </cell>
          <cell r="H30">
            <v>0</v>
          </cell>
          <cell r="K30">
            <v>0</v>
          </cell>
          <cell r="P30">
            <v>0</v>
          </cell>
          <cell r="S30">
            <v>277464</v>
          </cell>
          <cell r="V30">
            <v>300</v>
          </cell>
          <cell r="AA30">
            <v>1143</v>
          </cell>
          <cell r="AD30">
            <v>135</v>
          </cell>
          <cell r="AI30">
            <v>1008</v>
          </cell>
          <cell r="AL30">
            <v>3349</v>
          </cell>
          <cell r="AQ30">
            <v>0</v>
          </cell>
          <cell r="AT30">
            <v>301720</v>
          </cell>
          <cell r="AY30">
            <v>301285</v>
          </cell>
          <cell r="BB30">
            <v>435</v>
          </cell>
        </row>
        <row r="31">
          <cell r="E31">
            <v>112999</v>
          </cell>
          <cell r="H31">
            <v>0</v>
          </cell>
          <cell r="K31">
            <v>0</v>
          </cell>
          <cell r="P31">
            <v>3200</v>
          </cell>
          <cell r="S31">
            <v>302976</v>
          </cell>
          <cell r="V31">
            <v>0</v>
          </cell>
          <cell r="AA31">
            <v>6759</v>
          </cell>
          <cell r="AD31">
            <v>4477</v>
          </cell>
          <cell r="AI31">
            <v>2282</v>
          </cell>
          <cell r="AL31">
            <v>10333</v>
          </cell>
          <cell r="AQ31">
            <v>0</v>
          </cell>
          <cell r="AT31">
            <v>436267</v>
          </cell>
          <cell r="AY31">
            <v>428590</v>
          </cell>
          <cell r="BB31">
            <v>7677</v>
          </cell>
        </row>
        <row r="32">
          <cell r="E32">
            <v>32743</v>
          </cell>
          <cell r="H32">
            <v>0</v>
          </cell>
          <cell r="K32">
            <v>0</v>
          </cell>
          <cell r="P32">
            <v>0</v>
          </cell>
          <cell r="S32">
            <v>242952</v>
          </cell>
          <cell r="V32">
            <v>0</v>
          </cell>
          <cell r="AA32">
            <v>9241</v>
          </cell>
          <cell r="AD32">
            <v>7591</v>
          </cell>
          <cell r="AI32">
            <v>1650</v>
          </cell>
          <cell r="AL32">
            <v>17280</v>
          </cell>
          <cell r="AQ32">
            <v>17280</v>
          </cell>
          <cell r="AT32">
            <v>302216</v>
          </cell>
          <cell r="AY32">
            <v>277345</v>
          </cell>
          <cell r="BB32">
            <v>24871</v>
          </cell>
        </row>
        <row r="33">
          <cell r="E33">
            <v>48670</v>
          </cell>
          <cell r="H33">
            <v>0</v>
          </cell>
          <cell r="K33">
            <v>0</v>
          </cell>
          <cell r="P33">
            <v>0</v>
          </cell>
          <cell r="S33">
            <v>289424</v>
          </cell>
          <cell r="V33">
            <v>0</v>
          </cell>
          <cell r="AA33">
            <v>7314</v>
          </cell>
          <cell r="AD33">
            <v>4204</v>
          </cell>
          <cell r="AI33">
            <v>3110</v>
          </cell>
          <cell r="AL33">
            <v>14087</v>
          </cell>
          <cell r="AQ33">
            <v>0</v>
          </cell>
          <cell r="AT33">
            <v>359495</v>
          </cell>
          <cell r="AY33">
            <v>355291</v>
          </cell>
          <cell r="BB33">
            <v>4204</v>
          </cell>
        </row>
        <row r="34">
          <cell r="E34">
            <v>1250</v>
          </cell>
          <cell r="H34">
            <v>0</v>
          </cell>
          <cell r="K34">
            <v>0</v>
          </cell>
          <cell r="P34">
            <v>0</v>
          </cell>
          <cell r="S34">
            <v>93483</v>
          </cell>
          <cell r="V34">
            <v>0</v>
          </cell>
          <cell r="AA34">
            <v>600</v>
          </cell>
          <cell r="AD34">
            <v>400</v>
          </cell>
          <cell r="AI34">
            <v>200</v>
          </cell>
          <cell r="AL34">
            <v>2492</v>
          </cell>
          <cell r="AQ34">
            <v>0</v>
          </cell>
          <cell r="AT34">
            <v>97825</v>
          </cell>
          <cell r="AY34">
            <v>97425</v>
          </cell>
          <cell r="BB34">
            <v>400</v>
          </cell>
        </row>
        <row r="35">
          <cell r="E35">
            <v>18696</v>
          </cell>
          <cell r="H35">
            <v>0</v>
          </cell>
          <cell r="K35">
            <v>0</v>
          </cell>
          <cell r="P35">
            <v>0</v>
          </cell>
          <cell r="S35">
            <v>293028</v>
          </cell>
          <cell r="V35">
            <v>0</v>
          </cell>
          <cell r="AA35">
            <v>3851</v>
          </cell>
          <cell r="AD35">
            <v>609</v>
          </cell>
          <cell r="AI35">
            <v>3242</v>
          </cell>
          <cell r="AL35">
            <v>502</v>
          </cell>
          <cell r="AQ35">
            <v>0</v>
          </cell>
          <cell r="AT35">
            <v>316077</v>
          </cell>
          <cell r="AY35">
            <v>315468</v>
          </cell>
          <cell r="BB35">
            <v>609</v>
          </cell>
        </row>
        <row r="36">
          <cell r="E36">
            <v>14518</v>
          </cell>
          <cell r="H36">
            <v>0</v>
          </cell>
          <cell r="K36">
            <v>0</v>
          </cell>
          <cell r="P36">
            <v>0</v>
          </cell>
          <cell r="S36">
            <v>238585</v>
          </cell>
          <cell r="V36">
            <v>0</v>
          </cell>
          <cell r="AA36">
            <v>2045</v>
          </cell>
          <cell r="AD36">
            <v>0</v>
          </cell>
          <cell r="AI36">
            <v>2045</v>
          </cell>
          <cell r="AL36">
            <v>0</v>
          </cell>
          <cell r="AQ36">
            <v>0</v>
          </cell>
          <cell r="AT36">
            <v>255148</v>
          </cell>
          <cell r="AY36">
            <v>255148</v>
          </cell>
          <cell r="BB36">
            <v>0</v>
          </cell>
        </row>
        <row r="37">
          <cell r="E37">
            <v>27672</v>
          </cell>
          <cell r="H37">
            <v>0</v>
          </cell>
          <cell r="K37">
            <v>4</v>
          </cell>
          <cell r="P37">
            <v>15</v>
          </cell>
          <cell r="S37">
            <v>219700</v>
          </cell>
          <cell r="V37">
            <v>0</v>
          </cell>
          <cell r="AA37">
            <v>17254</v>
          </cell>
          <cell r="AD37">
            <v>16037</v>
          </cell>
          <cell r="AI37">
            <v>1217</v>
          </cell>
          <cell r="AL37">
            <v>19259</v>
          </cell>
          <cell r="AQ37">
            <v>0</v>
          </cell>
          <cell r="AT37">
            <v>283900</v>
          </cell>
          <cell r="AY37">
            <v>267844</v>
          </cell>
          <cell r="BB37">
            <v>16056</v>
          </cell>
        </row>
        <row r="38">
          <cell r="E38">
            <v>15126</v>
          </cell>
          <cell r="H38">
            <v>0</v>
          </cell>
          <cell r="K38">
            <v>0</v>
          </cell>
          <cell r="P38">
            <v>0</v>
          </cell>
          <cell r="S38">
            <v>232226</v>
          </cell>
          <cell r="V38">
            <v>300</v>
          </cell>
          <cell r="AA38">
            <v>2062</v>
          </cell>
          <cell r="AD38">
            <v>2062</v>
          </cell>
          <cell r="AI38">
            <v>0</v>
          </cell>
          <cell r="AL38">
            <v>2519</v>
          </cell>
          <cell r="AQ38">
            <v>0</v>
          </cell>
          <cell r="AT38">
            <v>251933</v>
          </cell>
          <cell r="AY38">
            <v>249571</v>
          </cell>
          <cell r="BB38">
            <v>2362</v>
          </cell>
        </row>
        <row r="39">
          <cell r="E39">
            <v>31070</v>
          </cell>
          <cell r="H39">
            <v>0</v>
          </cell>
          <cell r="K39">
            <v>0</v>
          </cell>
          <cell r="P39">
            <v>0</v>
          </cell>
          <cell r="S39">
            <v>178738</v>
          </cell>
          <cell r="V39">
            <v>0</v>
          </cell>
          <cell r="AA39">
            <v>0</v>
          </cell>
          <cell r="AD39">
            <v>0</v>
          </cell>
          <cell r="AI39">
            <v>0</v>
          </cell>
          <cell r="AL39">
            <v>332</v>
          </cell>
          <cell r="AQ39">
            <v>0</v>
          </cell>
          <cell r="AT39">
            <v>210140</v>
          </cell>
          <cell r="AY39">
            <v>210140</v>
          </cell>
          <cell r="BB39">
            <v>0</v>
          </cell>
        </row>
        <row r="40">
          <cell r="E40">
            <v>12396</v>
          </cell>
          <cell r="H40">
            <v>0</v>
          </cell>
          <cell r="K40">
            <v>0</v>
          </cell>
          <cell r="P40">
            <v>0</v>
          </cell>
          <cell r="S40">
            <v>132941</v>
          </cell>
          <cell r="V40">
            <v>0</v>
          </cell>
          <cell r="AA40">
            <v>0</v>
          </cell>
          <cell r="AD40">
            <v>0</v>
          </cell>
          <cell r="AI40">
            <v>0</v>
          </cell>
          <cell r="AL40">
            <v>283</v>
          </cell>
          <cell r="AQ40">
            <v>0</v>
          </cell>
          <cell r="AT40">
            <v>145620</v>
          </cell>
          <cell r="AY40">
            <v>145620</v>
          </cell>
          <cell r="BB40">
            <v>0</v>
          </cell>
        </row>
        <row r="41">
          <cell r="E41">
            <v>8470</v>
          </cell>
          <cell r="H41">
            <v>0</v>
          </cell>
          <cell r="K41">
            <v>0</v>
          </cell>
          <cell r="P41">
            <v>0</v>
          </cell>
          <cell r="S41">
            <v>106249</v>
          </cell>
          <cell r="V41">
            <v>250</v>
          </cell>
          <cell r="AA41">
            <v>500</v>
          </cell>
          <cell r="AD41">
            <v>0</v>
          </cell>
          <cell r="AI41">
            <v>500</v>
          </cell>
          <cell r="AL41">
            <v>1168</v>
          </cell>
          <cell r="AQ41">
            <v>0</v>
          </cell>
          <cell r="AT41">
            <v>116387</v>
          </cell>
          <cell r="AY41">
            <v>116137</v>
          </cell>
          <cell r="BB41">
            <v>250</v>
          </cell>
        </row>
        <row r="42">
          <cell r="E42">
            <v>106500</v>
          </cell>
          <cell r="H42">
            <v>0</v>
          </cell>
          <cell r="K42">
            <v>0</v>
          </cell>
          <cell r="P42">
            <v>0</v>
          </cell>
          <cell r="S42">
            <v>536677</v>
          </cell>
          <cell r="V42">
            <v>0</v>
          </cell>
          <cell r="AA42">
            <v>0</v>
          </cell>
          <cell r="AD42">
            <v>0</v>
          </cell>
          <cell r="AI42">
            <v>0</v>
          </cell>
          <cell r="AL42">
            <v>0</v>
          </cell>
          <cell r="AQ42">
            <v>0</v>
          </cell>
          <cell r="AT42">
            <v>643177</v>
          </cell>
          <cell r="AY42">
            <v>643177</v>
          </cell>
          <cell r="BB42">
            <v>0</v>
          </cell>
        </row>
        <row r="43">
          <cell r="E43">
            <v>16290</v>
          </cell>
          <cell r="H43">
            <v>0</v>
          </cell>
          <cell r="K43">
            <v>0</v>
          </cell>
          <cell r="P43">
            <v>0</v>
          </cell>
          <cell r="S43">
            <v>123383</v>
          </cell>
          <cell r="V43">
            <v>0</v>
          </cell>
          <cell r="AA43">
            <v>4045</v>
          </cell>
          <cell r="AD43">
            <v>0</v>
          </cell>
          <cell r="AI43">
            <v>4045</v>
          </cell>
          <cell r="AL43">
            <v>2021</v>
          </cell>
          <cell r="AQ43">
            <v>0</v>
          </cell>
          <cell r="AT43">
            <v>145739</v>
          </cell>
          <cell r="AY43">
            <v>145739</v>
          </cell>
          <cell r="BB43">
            <v>0</v>
          </cell>
        </row>
        <row r="44">
          <cell r="AT44">
            <v>0</v>
          </cell>
          <cell r="AY44">
            <v>0</v>
          </cell>
          <cell r="BB44">
            <v>0</v>
          </cell>
        </row>
        <row r="45">
          <cell r="E45">
            <v>12056</v>
          </cell>
          <cell r="H45">
            <v>0</v>
          </cell>
          <cell r="K45">
            <v>0</v>
          </cell>
          <cell r="P45">
            <v>0</v>
          </cell>
          <cell r="S45">
            <v>94349</v>
          </cell>
          <cell r="V45">
            <v>1000</v>
          </cell>
          <cell r="AA45">
            <v>477</v>
          </cell>
          <cell r="AD45">
            <v>0</v>
          </cell>
          <cell r="AI45">
            <v>477</v>
          </cell>
          <cell r="AL45">
            <v>370</v>
          </cell>
          <cell r="AQ45">
            <v>0</v>
          </cell>
          <cell r="AT45">
            <v>107252</v>
          </cell>
          <cell r="AY45">
            <v>106252</v>
          </cell>
          <cell r="BB45">
            <v>1000</v>
          </cell>
        </row>
        <row r="46">
          <cell r="E46">
            <v>3101</v>
          </cell>
          <cell r="H46">
            <v>0</v>
          </cell>
          <cell r="K46">
            <v>0</v>
          </cell>
          <cell r="P46">
            <v>0</v>
          </cell>
          <cell r="S46">
            <v>261201</v>
          </cell>
          <cell r="V46">
            <v>1601</v>
          </cell>
          <cell r="AA46">
            <v>0</v>
          </cell>
          <cell r="AD46">
            <v>0</v>
          </cell>
          <cell r="AI46">
            <v>0</v>
          </cell>
          <cell r="AL46">
            <v>0</v>
          </cell>
          <cell r="AQ46">
            <v>0</v>
          </cell>
          <cell r="AT46">
            <v>264302</v>
          </cell>
          <cell r="AY46">
            <v>262701</v>
          </cell>
          <cell r="BB46">
            <v>1601</v>
          </cell>
        </row>
        <row r="47">
          <cell r="E47">
            <v>0</v>
          </cell>
          <cell r="H47">
            <v>0</v>
          </cell>
          <cell r="K47">
            <v>0</v>
          </cell>
          <cell r="P47">
            <v>0</v>
          </cell>
          <cell r="S47">
            <v>0</v>
          </cell>
          <cell r="V47">
            <v>0</v>
          </cell>
          <cell r="AA47">
            <v>34499</v>
          </cell>
          <cell r="AD47">
            <v>27269</v>
          </cell>
          <cell r="AI47">
            <v>7230</v>
          </cell>
          <cell r="AL47">
            <v>1796</v>
          </cell>
          <cell r="AQ47">
            <v>1796</v>
          </cell>
          <cell r="AT47">
            <v>36295</v>
          </cell>
          <cell r="AY47">
            <v>7230</v>
          </cell>
          <cell r="BB47">
            <v>29065</v>
          </cell>
        </row>
      </sheetData>
      <sheetData sheetId="14">
        <row r="6">
          <cell r="E6">
            <v>85</v>
          </cell>
        </row>
        <row r="7">
          <cell r="E7">
            <v>82</v>
          </cell>
        </row>
        <row r="8">
          <cell r="E8">
            <v>103</v>
          </cell>
        </row>
        <row r="9">
          <cell r="E9">
            <v>39</v>
          </cell>
        </row>
        <row r="10">
          <cell r="E10">
            <v>62</v>
          </cell>
        </row>
        <row r="11">
          <cell r="E11">
            <v>31</v>
          </cell>
        </row>
        <row r="12">
          <cell r="E12">
            <v>60</v>
          </cell>
        </row>
        <row r="13">
          <cell r="E13">
            <v>469</v>
          </cell>
        </row>
        <row r="14">
          <cell r="E14">
            <v>51</v>
          </cell>
        </row>
        <row r="15">
          <cell r="E15">
            <v>52</v>
          </cell>
        </row>
        <row r="16">
          <cell r="E16">
            <v>65</v>
          </cell>
        </row>
        <row r="17">
          <cell r="E17">
            <v>39</v>
          </cell>
        </row>
        <row r="18">
          <cell r="E18">
            <v>61</v>
          </cell>
        </row>
        <row r="19">
          <cell r="E19">
            <v>59</v>
          </cell>
        </row>
        <row r="20">
          <cell r="E20">
            <v>56</v>
          </cell>
        </row>
        <row r="21">
          <cell r="E21">
            <v>13</v>
          </cell>
        </row>
        <row r="22">
          <cell r="E22">
            <v>48</v>
          </cell>
        </row>
        <row r="23">
          <cell r="E23">
            <v>55</v>
          </cell>
        </row>
        <row r="24">
          <cell r="E24">
            <v>83</v>
          </cell>
        </row>
        <row r="25">
          <cell r="E25">
            <v>70</v>
          </cell>
        </row>
        <row r="26">
          <cell r="E26">
            <v>30</v>
          </cell>
        </row>
        <row r="27">
          <cell r="E27">
            <v>58</v>
          </cell>
        </row>
        <row r="28">
          <cell r="E28">
            <v>138</v>
          </cell>
        </row>
        <row r="29">
          <cell r="E29">
            <v>137</v>
          </cell>
        </row>
        <row r="30">
          <cell r="E30">
            <v>105</v>
          </cell>
        </row>
        <row r="31">
          <cell r="E31">
            <v>118</v>
          </cell>
        </row>
        <row r="32">
          <cell r="E32">
            <v>77</v>
          </cell>
        </row>
        <row r="33">
          <cell r="E33">
            <v>111</v>
          </cell>
        </row>
        <row r="34">
          <cell r="E34">
            <v>34</v>
          </cell>
        </row>
        <row r="35">
          <cell r="E35">
            <v>101</v>
          </cell>
        </row>
        <row r="36">
          <cell r="E36">
            <v>77</v>
          </cell>
        </row>
        <row r="37">
          <cell r="E37">
            <v>78</v>
          </cell>
        </row>
        <row r="38">
          <cell r="E38">
            <v>71</v>
          </cell>
        </row>
        <row r="39">
          <cell r="E39">
            <v>51</v>
          </cell>
        </row>
        <row r="40">
          <cell r="E40">
            <v>55</v>
          </cell>
        </row>
        <row r="41">
          <cell r="E41">
            <v>41</v>
          </cell>
        </row>
        <row r="42">
          <cell r="E42">
            <v>219</v>
          </cell>
        </row>
        <row r="43">
          <cell r="E43">
            <v>36</v>
          </cell>
        </row>
        <row r="44">
          <cell r="E44">
            <v>37</v>
          </cell>
        </row>
        <row r="45">
          <cell r="E45">
            <v>76</v>
          </cell>
        </row>
        <row r="46">
          <cell r="E4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66"/>
  <sheetViews>
    <sheetView tabSelected="1" view="pageBreakPreview" zoomScale="75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00390625" defaultRowHeight="12.75"/>
  <cols>
    <col min="1" max="1" width="4.25390625" style="0" customWidth="1"/>
    <col min="2" max="2" width="31.125" style="0" customWidth="1"/>
    <col min="3" max="3" width="10.625" style="0" customWidth="1"/>
    <col min="4" max="4" width="10.125" style="0" customWidth="1"/>
    <col min="6" max="6" width="10.375" style="0" customWidth="1"/>
    <col min="9" max="9" width="3.625" style="0" customWidth="1"/>
    <col min="10" max="10" width="34.75390625" style="0" customWidth="1"/>
    <col min="17" max="17" width="3.875" style="0" customWidth="1"/>
    <col min="18" max="18" width="37.125" style="0" customWidth="1"/>
    <col min="25" max="25" width="3.75390625" style="0" customWidth="1"/>
    <col min="26" max="26" width="31.625" style="0" customWidth="1"/>
    <col min="27" max="27" width="9.75390625" style="0" customWidth="1"/>
    <col min="32" max="32" width="11.75390625" style="0" customWidth="1"/>
    <col min="33" max="33" width="5.125" style="0" customWidth="1"/>
    <col min="34" max="34" width="33.875" style="0" customWidth="1"/>
    <col min="41" max="41" width="5.125" style="0" customWidth="1"/>
    <col min="42" max="42" width="33.75390625" style="0" customWidth="1"/>
    <col min="49" max="49" width="4.125" style="0" customWidth="1"/>
    <col min="50" max="50" width="32.625" style="0" customWidth="1"/>
    <col min="52" max="52" width="10.875" style="0" customWidth="1"/>
    <col min="53" max="53" width="10.25390625" style="0" customWidth="1"/>
    <col min="57" max="57" width="6.125" style="0" customWidth="1"/>
    <col min="58" max="58" width="7.00390625" style="0" customWidth="1"/>
    <col min="59" max="59" width="26.875" style="0" customWidth="1"/>
    <col min="66" max="66" width="5.125" style="0" customWidth="1"/>
    <col min="67" max="67" width="5.875" style="0" customWidth="1"/>
    <col min="68" max="68" width="27.00390625" style="0" customWidth="1"/>
    <col min="75" max="75" width="4.75390625" style="0" customWidth="1"/>
    <col min="76" max="76" width="7.375" style="0" customWidth="1"/>
    <col min="77" max="77" width="29.25390625" style="0" customWidth="1"/>
    <col min="84" max="84" width="5.625" style="0" customWidth="1"/>
    <col min="85" max="85" width="6.25390625" style="0" customWidth="1"/>
    <col min="86" max="86" width="27.00390625" style="0" customWidth="1"/>
  </cols>
  <sheetData>
    <row r="1" spans="1:92" ht="12.75">
      <c r="A1" s="142" t="s">
        <v>40</v>
      </c>
      <c r="B1" s="142" t="s">
        <v>40</v>
      </c>
      <c r="C1" s="143" t="s">
        <v>132</v>
      </c>
      <c r="D1" s="144"/>
      <c r="E1" s="145"/>
      <c r="F1" s="143" t="s">
        <v>132</v>
      </c>
      <c r="G1" s="144"/>
      <c r="H1" s="145"/>
      <c r="I1" s="45" t="s">
        <v>40</v>
      </c>
      <c r="J1" s="45" t="s">
        <v>40</v>
      </c>
      <c r="K1" s="34" t="s">
        <v>132</v>
      </c>
      <c r="L1" s="35"/>
      <c r="M1" s="36"/>
      <c r="N1" s="146" t="s">
        <v>40</v>
      </c>
      <c r="O1" s="147"/>
      <c r="P1" s="47"/>
      <c r="Q1" s="148" t="s">
        <v>40</v>
      </c>
      <c r="R1" s="142" t="s">
        <v>40</v>
      </c>
      <c r="S1" s="143" t="s">
        <v>40</v>
      </c>
      <c r="T1" s="144"/>
      <c r="U1" s="145"/>
      <c r="V1" s="143" t="s">
        <v>132</v>
      </c>
      <c r="W1" s="144"/>
      <c r="X1" s="145"/>
      <c r="Y1" s="142" t="s">
        <v>40</v>
      </c>
      <c r="Z1" s="142" t="s">
        <v>40</v>
      </c>
      <c r="AA1" s="143" t="s">
        <v>40</v>
      </c>
      <c r="AB1" s="144"/>
      <c r="AC1" s="145"/>
      <c r="AD1" s="143" t="s">
        <v>40</v>
      </c>
      <c r="AE1" s="144"/>
      <c r="AF1" s="145"/>
      <c r="AG1" s="45" t="s">
        <v>40</v>
      </c>
      <c r="AH1" s="45" t="s">
        <v>40</v>
      </c>
      <c r="AI1" s="34" t="s">
        <v>132</v>
      </c>
      <c r="AJ1" s="35"/>
      <c r="AK1" s="36"/>
      <c r="AL1" s="34" t="s">
        <v>132</v>
      </c>
      <c r="AM1" s="35"/>
      <c r="AN1" s="36"/>
      <c r="AO1" s="142" t="s">
        <v>40</v>
      </c>
      <c r="AP1" s="142" t="s">
        <v>40</v>
      </c>
      <c r="AQ1" s="143" t="s">
        <v>132</v>
      </c>
      <c r="AR1" s="144"/>
      <c r="AS1" s="145"/>
      <c r="AT1" s="143" t="s">
        <v>30</v>
      </c>
      <c r="AU1" s="144"/>
      <c r="AV1" s="145"/>
      <c r="AW1" s="45" t="s">
        <v>40</v>
      </c>
      <c r="AX1" s="45" t="s">
        <v>40</v>
      </c>
      <c r="AY1" s="34" t="s">
        <v>133</v>
      </c>
      <c r="AZ1" s="35"/>
      <c r="BA1" s="35"/>
      <c r="BB1" s="35"/>
      <c r="BC1" s="35"/>
      <c r="BD1" s="36"/>
      <c r="BE1" s="220" t="s">
        <v>40</v>
      </c>
      <c r="BF1" s="220" t="s">
        <v>40</v>
      </c>
      <c r="BG1" s="220" t="s">
        <v>40</v>
      </c>
      <c r="BH1" s="221" t="s">
        <v>132</v>
      </c>
      <c r="BI1" s="222"/>
      <c r="BJ1" s="222"/>
      <c r="BK1" s="221" t="s">
        <v>132</v>
      </c>
      <c r="BL1" s="222"/>
      <c r="BM1" s="223"/>
      <c r="BN1" s="220" t="s">
        <v>40</v>
      </c>
      <c r="BO1" s="220" t="s">
        <v>40</v>
      </c>
      <c r="BP1" s="220" t="s">
        <v>40</v>
      </c>
      <c r="BQ1" s="221" t="s">
        <v>40</v>
      </c>
      <c r="BR1" s="222"/>
      <c r="BS1" s="222"/>
      <c r="BT1" s="221" t="s">
        <v>132</v>
      </c>
      <c r="BU1" s="222"/>
      <c r="BV1" s="223"/>
      <c r="BW1" s="220" t="s">
        <v>40</v>
      </c>
      <c r="BX1" s="220" t="s">
        <v>40</v>
      </c>
      <c r="BY1" s="220" t="s">
        <v>40</v>
      </c>
      <c r="BZ1" s="221" t="s">
        <v>132</v>
      </c>
      <c r="CA1" s="222"/>
      <c r="CB1" s="222"/>
      <c r="CC1" s="221" t="s">
        <v>132</v>
      </c>
      <c r="CD1" s="222"/>
      <c r="CE1" s="223"/>
      <c r="CF1" s="220" t="s">
        <v>40</v>
      </c>
      <c r="CG1" s="220" t="s">
        <v>40</v>
      </c>
      <c r="CH1" s="220" t="s">
        <v>40</v>
      </c>
      <c r="CI1" s="221" t="s">
        <v>132</v>
      </c>
      <c r="CJ1" s="222"/>
      <c r="CK1" s="222"/>
      <c r="CL1" s="221" t="s">
        <v>30</v>
      </c>
      <c r="CM1" s="222"/>
      <c r="CN1" s="223"/>
    </row>
    <row r="2" spans="1:92" ht="12.75">
      <c r="A2" s="149" t="s">
        <v>42</v>
      </c>
      <c r="B2" s="149" t="s">
        <v>43</v>
      </c>
      <c r="C2" s="36" t="s">
        <v>134</v>
      </c>
      <c r="D2" s="36"/>
      <c r="E2" s="36"/>
      <c r="F2" s="36" t="s">
        <v>135</v>
      </c>
      <c r="G2" s="36"/>
      <c r="H2" s="36"/>
      <c r="I2" s="101" t="s">
        <v>42</v>
      </c>
      <c r="J2" s="101" t="s">
        <v>43</v>
      </c>
      <c r="K2" s="145" t="s">
        <v>136</v>
      </c>
      <c r="L2" s="145"/>
      <c r="M2" s="145"/>
      <c r="N2" s="150" t="s">
        <v>137</v>
      </c>
      <c r="O2" s="145"/>
      <c r="P2" s="145"/>
      <c r="Q2" s="151" t="s">
        <v>42</v>
      </c>
      <c r="R2" s="149" t="s">
        <v>43</v>
      </c>
      <c r="S2" s="36" t="s">
        <v>138</v>
      </c>
      <c r="T2" s="36"/>
      <c r="U2" s="36"/>
      <c r="V2" s="36" t="s">
        <v>139</v>
      </c>
      <c r="W2" s="36"/>
      <c r="X2" s="36"/>
      <c r="Y2" s="149" t="s">
        <v>42</v>
      </c>
      <c r="Z2" s="149" t="s">
        <v>43</v>
      </c>
      <c r="AA2" s="36" t="s">
        <v>140</v>
      </c>
      <c r="AB2" s="36"/>
      <c r="AC2" s="36"/>
      <c r="AD2" s="36" t="s">
        <v>141</v>
      </c>
      <c r="AE2" s="36"/>
      <c r="AF2" s="36"/>
      <c r="AG2" s="101" t="s">
        <v>42</v>
      </c>
      <c r="AH2" s="101" t="s">
        <v>43</v>
      </c>
      <c r="AI2" s="145" t="s">
        <v>142</v>
      </c>
      <c r="AJ2" s="145"/>
      <c r="AK2" s="145"/>
      <c r="AL2" s="145" t="s">
        <v>143</v>
      </c>
      <c r="AM2" s="145"/>
      <c r="AN2" s="145"/>
      <c r="AO2" s="149" t="s">
        <v>42</v>
      </c>
      <c r="AP2" s="149" t="s">
        <v>43</v>
      </c>
      <c r="AQ2" s="36" t="s">
        <v>144</v>
      </c>
      <c r="AR2" s="36"/>
      <c r="AS2" s="36"/>
      <c r="AT2" s="36" t="s">
        <v>145</v>
      </c>
      <c r="AU2" s="36"/>
      <c r="AV2" s="36"/>
      <c r="AW2" s="101" t="s">
        <v>42</v>
      </c>
      <c r="AX2" s="101" t="s">
        <v>43</v>
      </c>
      <c r="AY2" s="145" t="s">
        <v>146</v>
      </c>
      <c r="AZ2" s="145"/>
      <c r="BA2" s="145"/>
      <c r="BB2" s="145" t="s">
        <v>147</v>
      </c>
      <c r="BC2" s="145"/>
      <c r="BD2" s="145"/>
      <c r="BE2" s="224" t="s">
        <v>42</v>
      </c>
      <c r="BF2" s="225" t="s">
        <v>195</v>
      </c>
      <c r="BG2" s="225" t="s">
        <v>198</v>
      </c>
      <c r="BH2" s="223" t="s">
        <v>134</v>
      </c>
      <c r="BI2" s="223"/>
      <c r="BJ2" s="223"/>
      <c r="BK2" s="226" t="s">
        <v>135</v>
      </c>
      <c r="BL2" s="223"/>
      <c r="BM2" s="223"/>
      <c r="BN2" s="224" t="s">
        <v>42</v>
      </c>
      <c r="BO2" s="225" t="s">
        <v>195</v>
      </c>
      <c r="BP2" s="225" t="s">
        <v>198</v>
      </c>
      <c r="BQ2" s="223" t="s">
        <v>217</v>
      </c>
      <c r="BR2" s="223"/>
      <c r="BS2" s="223"/>
      <c r="BT2" s="226" t="s">
        <v>139</v>
      </c>
      <c r="BU2" s="223"/>
      <c r="BV2" s="223"/>
      <c r="BW2" s="224" t="s">
        <v>42</v>
      </c>
      <c r="BX2" s="225" t="s">
        <v>195</v>
      </c>
      <c r="BY2" s="225" t="s">
        <v>198</v>
      </c>
      <c r="BZ2" s="223" t="s">
        <v>142</v>
      </c>
      <c r="CA2" s="223"/>
      <c r="CB2" s="223"/>
      <c r="CC2" s="226" t="s">
        <v>143</v>
      </c>
      <c r="CD2" s="223"/>
      <c r="CE2" s="223"/>
      <c r="CF2" s="224" t="s">
        <v>42</v>
      </c>
      <c r="CG2" s="225" t="s">
        <v>195</v>
      </c>
      <c r="CH2" s="225" t="s">
        <v>198</v>
      </c>
      <c r="CI2" s="223" t="s">
        <v>144</v>
      </c>
      <c r="CJ2" s="223"/>
      <c r="CK2" s="223"/>
      <c r="CL2" s="226" t="s">
        <v>145</v>
      </c>
      <c r="CM2" s="223"/>
      <c r="CN2" s="223"/>
    </row>
    <row r="3" spans="1:92" ht="12.75">
      <c r="A3" s="149" t="s">
        <v>39</v>
      </c>
      <c r="B3" s="152" t="s">
        <v>44</v>
      </c>
      <c r="C3" s="143" t="s">
        <v>128</v>
      </c>
      <c r="D3" s="144"/>
      <c r="E3" s="145"/>
      <c r="F3" s="143" t="s">
        <v>129</v>
      </c>
      <c r="G3" s="144"/>
      <c r="H3" s="145"/>
      <c r="I3" s="101" t="s">
        <v>39</v>
      </c>
      <c r="J3" s="103" t="s">
        <v>44</v>
      </c>
      <c r="K3" s="34" t="s">
        <v>130</v>
      </c>
      <c r="L3" s="35"/>
      <c r="M3" s="36"/>
      <c r="N3" s="153" t="s">
        <v>148</v>
      </c>
      <c r="O3" s="154"/>
      <c r="P3" s="106"/>
      <c r="Q3" s="151" t="s">
        <v>39</v>
      </c>
      <c r="R3" s="152" t="s">
        <v>44</v>
      </c>
      <c r="S3" s="155" t="s">
        <v>149</v>
      </c>
      <c r="T3" s="155"/>
      <c r="U3" s="155"/>
      <c r="V3" s="143" t="s">
        <v>150</v>
      </c>
      <c r="W3" s="144"/>
      <c r="X3" s="145"/>
      <c r="Y3" s="149" t="s">
        <v>39</v>
      </c>
      <c r="Z3" s="152" t="s">
        <v>44</v>
      </c>
      <c r="AA3" s="143" t="s">
        <v>151</v>
      </c>
      <c r="AB3" s="144"/>
      <c r="AC3" s="145"/>
      <c r="AD3" s="143" t="s">
        <v>152</v>
      </c>
      <c r="AE3" s="144"/>
      <c r="AF3" s="145"/>
      <c r="AG3" s="101" t="s">
        <v>39</v>
      </c>
      <c r="AH3" s="103" t="s">
        <v>44</v>
      </c>
      <c r="AI3" s="34" t="s">
        <v>153</v>
      </c>
      <c r="AJ3" s="35"/>
      <c r="AK3" s="36"/>
      <c r="AL3" s="34" t="s">
        <v>37</v>
      </c>
      <c r="AM3" s="35"/>
      <c r="AN3" s="36"/>
      <c r="AO3" s="149" t="s">
        <v>39</v>
      </c>
      <c r="AP3" s="152" t="s">
        <v>44</v>
      </c>
      <c r="AQ3" s="143" t="s">
        <v>131</v>
      </c>
      <c r="AR3" s="144"/>
      <c r="AS3" s="145"/>
      <c r="AT3" s="143" t="s">
        <v>154</v>
      </c>
      <c r="AU3" s="144"/>
      <c r="AV3" s="145"/>
      <c r="AW3" s="101" t="s">
        <v>39</v>
      </c>
      <c r="AX3" s="103" t="s">
        <v>44</v>
      </c>
      <c r="AY3" s="34" t="s">
        <v>155</v>
      </c>
      <c r="AZ3" s="35"/>
      <c r="BA3" s="36"/>
      <c r="BB3" s="34" t="s">
        <v>156</v>
      </c>
      <c r="BC3" s="35"/>
      <c r="BD3" s="36"/>
      <c r="BE3" s="224" t="s">
        <v>39</v>
      </c>
      <c r="BF3" s="225" t="s">
        <v>196</v>
      </c>
      <c r="BG3" s="227" t="s">
        <v>199</v>
      </c>
      <c r="BH3" s="221" t="s">
        <v>128</v>
      </c>
      <c r="BI3" s="222"/>
      <c r="BJ3" s="222"/>
      <c r="BK3" s="221" t="s">
        <v>129</v>
      </c>
      <c r="BL3" s="222"/>
      <c r="BM3" s="223"/>
      <c r="BN3" s="224" t="s">
        <v>39</v>
      </c>
      <c r="BO3" s="225" t="s">
        <v>196</v>
      </c>
      <c r="BP3" s="227" t="s">
        <v>199</v>
      </c>
      <c r="BQ3" s="228" t="s">
        <v>130</v>
      </c>
      <c r="BR3" s="228"/>
      <c r="BS3" s="228"/>
      <c r="BT3" s="221" t="s">
        <v>150</v>
      </c>
      <c r="BU3" s="222"/>
      <c r="BV3" s="223"/>
      <c r="BW3" s="224" t="s">
        <v>39</v>
      </c>
      <c r="BX3" s="225" t="s">
        <v>196</v>
      </c>
      <c r="BY3" s="227" t="s">
        <v>199</v>
      </c>
      <c r="BZ3" s="221" t="s">
        <v>153</v>
      </c>
      <c r="CA3" s="222"/>
      <c r="CB3" s="222"/>
      <c r="CC3" s="221" t="s">
        <v>37</v>
      </c>
      <c r="CD3" s="222"/>
      <c r="CE3" s="223"/>
      <c r="CF3" s="224" t="s">
        <v>39</v>
      </c>
      <c r="CG3" s="225" t="s">
        <v>196</v>
      </c>
      <c r="CH3" s="227" t="s">
        <v>199</v>
      </c>
      <c r="CI3" s="221" t="s">
        <v>131</v>
      </c>
      <c r="CJ3" s="222"/>
      <c r="CK3" s="222"/>
      <c r="CL3" s="221" t="s">
        <v>154</v>
      </c>
      <c r="CM3" s="222"/>
      <c r="CN3" s="223"/>
    </row>
    <row r="4" spans="1:92" ht="12.75">
      <c r="A4" s="149" t="s">
        <v>40</v>
      </c>
      <c r="B4" s="156"/>
      <c r="C4" s="45" t="s">
        <v>14</v>
      </c>
      <c r="D4" s="45" t="s">
        <v>14</v>
      </c>
      <c r="E4" s="45" t="s">
        <v>207</v>
      </c>
      <c r="F4" s="45" t="s">
        <v>14</v>
      </c>
      <c r="G4" s="45" t="s">
        <v>14</v>
      </c>
      <c r="H4" s="45" t="s">
        <v>207</v>
      </c>
      <c r="I4" s="101" t="s">
        <v>40</v>
      </c>
      <c r="J4" s="102"/>
      <c r="K4" s="45" t="s">
        <v>14</v>
      </c>
      <c r="L4" s="45" t="s">
        <v>14</v>
      </c>
      <c r="M4" s="45" t="s">
        <v>207</v>
      </c>
      <c r="N4" s="45" t="s">
        <v>14</v>
      </c>
      <c r="O4" s="45" t="s">
        <v>14</v>
      </c>
      <c r="P4" s="45" t="s">
        <v>207</v>
      </c>
      <c r="Q4" s="151" t="s">
        <v>40</v>
      </c>
      <c r="R4" s="156"/>
      <c r="S4" s="45" t="s">
        <v>14</v>
      </c>
      <c r="T4" s="45" t="s">
        <v>14</v>
      </c>
      <c r="U4" s="45" t="s">
        <v>207</v>
      </c>
      <c r="V4" s="45" t="s">
        <v>14</v>
      </c>
      <c r="W4" s="45" t="s">
        <v>14</v>
      </c>
      <c r="X4" s="45" t="s">
        <v>207</v>
      </c>
      <c r="Y4" s="149" t="s">
        <v>40</v>
      </c>
      <c r="Z4" s="156"/>
      <c r="AA4" s="45" t="s">
        <v>14</v>
      </c>
      <c r="AB4" s="45" t="s">
        <v>14</v>
      </c>
      <c r="AC4" s="45" t="s">
        <v>207</v>
      </c>
      <c r="AD4" s="45" t="s">
        <v>14</v>
      </c>
      <c r="AE4" s="45" t="s">
        <v>14</v>
      </c>
      <c r="AF4" s="45" t="s">
        <v>207</v>
      </c>
      <c r="AG4" s="101" t="s">
        <v>40</v>
      </c>
      <c r="AH4" s="102"/>
      <c r="AI4" s="45" t="s">
        <v>14</v>
      </c>
      <c r="AJ4" s="45" t="s">
        <v>14</v>
      </c>
      <c r="AK4" s="45" t="s">
        <v>207</v>
      </c>
      <c r="AL4" s="45" t="s">
        <v>14</v>
      </c>
      <c r="AM4" s="45" t="s">
        <v>14</v>
      </c>
      <c r="AN4" s="45" t="s">
        <v>207</v>
      </c>
      <c r="AO4" s="149" t="s">
        <v>40</v>
      </c>
      <c r="AP4" s="156"/>
      <c r="AQ4" s="45" t="s">
        <v>14</v>
      </c>
      <c r="AR4" s="45" t="s">
        <v>14</v>
      </c>
      <c r="AS4" s="45" t="s">
        <v>207</v>
      </c>
      <c r="AT4" s="45" t="s">
        <v>14</v>
      </c>
      <c r="AU4" s="45" t="s">
        <v>14</v>
      </c>
      <c r="AV4" s="45" t="s">
        <v>207</v>
      </c>
      <c r="AW4" s="101" t="s">
        <v>40</v>
      </c>
      <c r="AX4" s="102"/>
      <c r="AY4" s="45" t="s">
        <v>14</v>
      </c>
      <c r="AZ4" s="45" t="s">
        <v>14</v>
      </c>
      <c r="BA4" s="45" t="s">
        <v>207</v>
      </c>
      <c r="BB4" s="45" t="s">
        <v>14</v>
      </c>
      <c r="BC4" s="45" t="s">
        <v>14</v>
      </c>
      <c r="BD4" s="45" t="s">
        <v>207</v>
      </c>
      <c r="BE4" s="225" t="s">
        <v>40</v>
      </c>
      <c r="BF4" s="225" t="s">
        <v>39</v>
      </c>
      <c r="BG4" s="227" t="s">
        <v>200</v>
      </c>
      <c r="BH4" s="162" t="s">
        <v>14</v>
      </c>
      <c r="BI4" s="162" t="s">
        <v>14</v>
      </c>
      <c r="BJ4" s="162" t="s">
        <v>207</v>
      </c>
      <c r="BK4" s="162" t="s">
        <v>14</v>
      </c>
      <c r="BL4" s="162" t="s">
        <v>14</v>
      </c>
      <c r="BM4" s="162" t="s">
        <v>207</v>
      </c>
      <c r="BN4" s="225" t="s">
        <v>40</v>
      </c>
      <c r="BO4" s="225" t="s">
        <v>39</v>
      </c>
      <c r="BP4" s="227" t="s">
        <v>200</v>
      </c>
      <c r="BQ4" s="162" t="s">
        <v>14</v>
      </c>
      <c r="BR4" s="162" t="s">
        <v>14</v>
      </c>
      <c r="BS4" s="162" t="s">
        <v>207</v>
      </c>
      <c r="BT4" s="162" t="s">
        <v>14</v>
      </c>
      <c r="BU4" s="162" t="s">
        <v>14</v>
      </c>
      <c r="BV4" s="162" t="s">
        <v>207</v>
      </c>
      <c r="BW4" s="225" t="s">
        <v>40</v>
      </c>
      <c r="BX4" s="225" t="s">
        <v>39</v>
      </c>
      <c r="BY4" s="227" t="s">
        <v>200</v>
      </c>
      <c r="BZ4" s="162" t="s">
        <v>14</v>
      </c>
      <c r="CA4" s="162" t="s">
        <v>14</v>
      </c>
      <c r="CB4" s="162" t="s">
        <v>207</v>
      </c>
      <c r="CC4" s="162" t="s">
        <v>14</v>
      </c>
      <c r="CD4" s="162" t="s">
        <v>14</v>
      </c>
      <c r="CE4" s="162" t="s">
        <v>207</v>
      </c>
      <c r="CF4" s="225" t="s">
        <v>40</v>
      </c>
      <c r="CG4" s="225" t="s">
        <v>39</v>
      </c>
      <c r="CH4" s="227" t="s">
        <v>200</v>
      </c>
      <c r="CI4" s="162" t="s">
        <v>14</v>
      </c>
      <c r="CJ4" s="162" t="s">
        <v>14</v>
      </c>
      <c r="CK4" s="162" t="s">
        <v>207</v>
      </c>
      <c r="CL4" s="162" t="s">
        <v>14</v>
      </c>
      <c r="CM4" s="162" t="s">
        <v>14</v>
      </c>
      <c r="CN4" s="162" t="s">
        <v>207</v>
      </c>
    </row>
    <row r="5" spans="1:92" ht="12.75">
      <c r="A5" s="157"/>
      <c r="B5" s="158"/>
      <c r="C5" s="46" t="s">
        <v>12</v>
      </c>
      <c r="D5" s="46" t="s">
        <v>13</v>
      </c>
      <c r="E5" s="46" t="s">
        <v>15</v>
      </c>
      <c r="F5" s="46" t="s">
        <v>12</v>
      </c>
      <c r="G5" s="46" t="s">
        <v>13</v>
      </c>
      <c r="H5" s="46" t="s">
        <v>15</v>
      </c>
      <c r="I5" s="46"/>
      <c r="J5" s="14"/>
      <c r="K5" s="46" t="s">
        <v>12</v>
      </c>
      <c r="L5" s="46" t="s">
        <v>13</v>
      </c>
      <c r="M5" s="46" t="s">
        <v>15</v>
      </c>
      <c r="N5" s="46" t="s">
        <v>12</v>
      </c>
      <c r="O5" s="46" t="s">
        <v>13</v>
      </c>
      <c r="P5" s="46" t="s">
        <v>15</v>
      </c>
      <c r="Q5" s="159"/>
      <c r="R5" s="158"/>
      <c r="S5" s="46" t="s">
        <v>12</v>
      </c>
      <c r="T5" s="46" t="s">
        <v>13</v>
      </c>
      <c r="U5" s="46" t="s">
        <v>15</v>
      </c>
      <c r="V5" s="46" t="s">
        <v>12</v>
      </c>
      <c r="W5" s="46" t="s">
        <v>13</v>
      </c>
      <c r="X5" s="46" t="s">
        <v>15</v>
      </c>
      <c r="Y5" s="157"/>
      <c r="Z5" s="158"/>
      <c r="AA5" s="46" t="s">
        <v>12</v>
      </c>
      <c r="AB5" s="46" t="s">
        <v>13</v>
      </c>
      <c r="AC5" s="46" t="s">
        <v>15</v>
      </c>
      <c r="AD5" s="46" t="s">
        <v>12</v>
      </c>
      <c r="AE5" s="46" t="s">
        <v>13</v>
      </c>
      <c r="AF5" s="46" t="s">
        <v>15</v>
      </c>
      <c r="AG5" s="46"/>
      <c r="AH5" s="14"/>
      <c r="AI5" s="46" t="s">
        <v>12</v>
      </c>
      <c r="AJ5" s="46" t="s">
        <v>13</v>
      </c>
      <c r="AK5" s="46" t="s">
        <v>15</v>
      </c>
      <c r="AL5" s="46" t="s">
        <v>12</v>
      </c>
      <c r="AM5" s="46" t="s">
        <v>13</v>
      </c>
      <c r="AN5" s="46" t="s">
        <v>15</v>
      </c>
      <c r="AO5" s="157"/>
      <c r="AP5" s="158"/>
      <c r="AQ5" s="46" t="s">
        <v>12</v>
      </c>
      <c r="AR5" s="46" t="s">
        <v>13</v>
      </c>
      <c r="AS5" s="46" t="s">
        <v>15</v>
      </c>
      <c r="AT5" s="46" t="s">
        <v>12</v>
      </c>
      <c r="AU5" s="46" t="s">
        <v>13</v>
      </c>
      <c r="AV5" s="46" t="s">
        <v>15</v>
      </c>
      <c r="AW5" s="46"/>
      <c r="AX5" s="14"/>
      <c r="AY5" s="46" t="s">
        <v>12</v>
      </c>
      <c r="AZ5" s="46" t="s">
        <v>13</v>
      </c>
      <c r="BA5" s="46" t="s">
        <v>15</v>
      </c>
      <c r="BB5" s="46" t="s">
        <v>12</v>
      </c>
      <c r="BC5" s="46" t="s">
        <v>13</v>
      </c>
      <c r="BD5" s="46" t="s">
        <v>15</v>
      </c>
      <c r="BE5" s="229"/>
      <c r="BF5" s="229"/>
      <c r="BG5" s="230"/>
      <c r="BH5" s="163" t="s">
        <v>12</v>
      </c>
      <c r="BI5" s="163" t="s">
        <v>13</v>
      </c>
      <c r="BJ5" s="163" t="s">
        <v>15</v>
      </c>
      <c r="BK5" s="163" t="s">
        <v>12</v>
      </c>
      <c r="BL5" s="163" t="s">
        <v>13</v>
      </c>
      <c r="BM5" s="163" t="s">
        <v>15</v>
      </c>
      <c r="BN5" s="229"/>
      <c r="BO5" s="229"/>
      <c r="BP5" s="230"/>
      <c r="BQ5" s="163" t="s">
        <v>12</v>
      </c>
      <c r="BR5" s="163" t="s">
        <v>13</v>
      </c>
      <c r="BS5" s="163" t="s">
        <v>15</v>
      </c>
      <c r="BT5" s="163" t="s">
        <v>12</v>
      </c>
      <c r="BU5" s="163" t="s">
        <v>13</v>
      </c>
      <c r="BV5" s="163" t="s">
        <v>15</v>
      </c>
      <c r="BW5" s="229"/>
      <c r="BX5" s="229"/>
      <c r="BY5" s="230"/>
      <c r="BZ5" s="163" t="s">
        <v>12</v>
      </c>
      <c r="CA5" s="163" t="s">
        <v>13</v>
      </c>
      <c r="CB5" s="163" t="s">
        <v>15</v>
      </c>
      <c r="CC5" s="163" t="s">
        <v>12</v>
      </c>
      <c r="CD5" s="163" t="s">
        <v>13</v>
      </c>
      <c r="CE5" s="163" t="s">
        <v>15</v>
      </c>
      <c r="CF5" s="229"/>
      <c r="CG5" s="229"/>
      <c r="CH5" s="230"/>
      <c r="CI5" s="163" t="s">
        <v>12</v>
      </c>
      <c r="CJ5" s="163" t="s">
        <v>13</v>
      </c>
      <c r="CK5" s="163" t="s">
        <v>15</v>
      </c>
      <c r="CL5" s="163" t="s">
        <v>12</v>
      </c>
      <c r="CM5" s="163" t="s">
        <v>13</v>
      </c>
      <c r="CN5" s="163" t="s">
        <v>15</v>
      </c>
    </row>
    <row r="6" spans="1:92" ht="12.75">
      <c r="A6" s="8" t="s">
        <v>31</v>
      </c>
      <c r="B6" s="16" t="s">
        <v>45</v>
      </c>
      <c r="C6" s="1">
        <v>68597</v>
      </c>
      <c r="D6" s="110">
        <f>'[1]int.kiad.'!D6</f>
        <v>241125</v>
      </c>
      <c r="E6" s="110">
        <f>'[8]int.kiad.'!E6</f>
        <v>115122</v>
      </c>
      <c r="F6" s="1">
        <v>24830</v>
      </c>
      <c r="G6" s="110">
        <f>'[1]int.kiad.'!G6</f>
        <v>94280</v>
      </c>
      <c r="H6" s="110">
        <f>'[8]int.kiad.'!H6</f>
        <v>39452</v>
      </c>
      <c r="I6" s="16" t="s">
        <v>31</v>
      </c>
      <c r="J6" s="16" t="s">
        <v>45</v>
      </c>
      <c r="K6" s="1">
        <v>491441</v>
      </c>
      <c r="L6" s="110">
        <f>'[1]int.kiad.'!L6</f>
        <v>538952</v>
      </c>
      <c r="M6" s="110">
        <f>'[8]int.kiad.'!M6</f>
        <v>527799</v>
      </c>
      <c r="N6" s="1">
        <v>3500</v>
      </c>
      <c r="O6" s="110">
        <f>'[1]int.kiad.'!O6</f>
        <v>0</v>
      </c>
      <c r="P6" s="110">
        <f>'[8]int.kiad.'!P6</f>
        <v>4481</v>
      </c>
      <c r="Q6" s="16" t="s">
        <v>31</v>
      </c>
      <c r="R6" s="16" t="s">
        <v>45</v>
      </c>
      <c r="S6" s="44">
        <f aca="true" t="shared" si="0" ref="S6:S43">(K6-N6)</f>
        <v>487941</v>
      </c>
      <c r="T6" s="44">
        <f aca="true" t="shared" si="1" ref="T6:T47">(L6-O6)</f>
        <v>538952</v>
      </c>
      <c r="U6" s="110">
        <f>'[8]int.kiad.'!U6</f>
        <v>523318</v>
      </c>
      <c r="V6" s="1">
        <v>0</v>
      </c>
      <c r="W6" s="110">
        <f>'[1]int.kiad.'!W6</f>
        <v>0</v>
      </c>
      <c r="X6" s="110">
        <f>'[8]int.kiad.'!X6</f>
        <v>0</v>
      </c>
      <c r="Y6" s="16" t="s">
        <v>31</v>
      </c>
      <c r="Z6" s="16" t="s">
        <v>45</v>
      </c>
      <c r="AA6" s="1">
        <v>0</v>
      </c>
      <c r="AB6" s="110">
        <f>'[1]int.kiad.'!AB6</f>
        <v>0</v>
      </c>
      <c r="AC6" s="110">
        <f>'[8]int.kiad.'!AC6</f>
        <v>0</v>
      </c>
      <c r="AD6" s="44">
        <f>(V6-AA6)</f>
        <v>0</v>
      </c>
      <c r="AE6" s="44">
        <f>(W6-AB6)</f>
        <v>0</v>
      </c>
      <c r="AF6" s="110">
        <f>'[8]int.kiad.'!AF6</f>
        <v>0</v>
      </c>
      <c r="AG6" s="16" t="s">
        <v>31</v>
      </c>
      <c r="AH6" s="16" t="s">
        <v>45</v>
      </c>
      <c r="AI6" s="1">
        <v>0</v>
      </c>
      <c r="AJ6" s="110">
        <f>'[1]int.kiad.'!AJ6</f>
        <v>0</v>
      </c>
      <c r="AK6" s="110">
        <f>'[8]int.kiad.'!AK6</f>
        <v>0</v>
      </c>
      <c r="AL6" s="1">
        <v>3400</v>
      </c>
      <c r="AM6" s="110">
        <f>'[1]int.kiad.'!AM6</f>
        <v>12953</v>
      </c>
      <c r="AN6" s="110">
        <f>'[8]int.kiad.'!AN6</f>
        <v>0</v>
      </c>
      <c r="AO6" s="16" t="s">
        <v>31</v>
      </c>
      <c r="AP6" s="16" t="s">
        <v>45</v>
      </c>
      <c r="AQ6" s="1">
        <v>9500</v>
      </c>
      <c r="AR6" s="110">
        <f>'[1]int.kiad.'!AR6</f>
        <v>21660</v>
      </c>
      <c r="AS6" s="110">
        <f>'[8]int.kiad.'!AS6</f>
        <v>3000</v>
      </c>
      <c r="AT6" s="10">
        <f aca="true" t="shared" si="2" ref="AT6:AT22">(C6+F6+K6+V6+AI6+AL6+AQ6)</f>
        <v>597768</v>
      </c>
      <c r="AU6" s="10">
        <f aca="true" t="shared" si="3" ref="AU6:AU22">(D6+G6+L6+W6+AJ6+AM6+AR6)</f>
        <v>908970</v>
      </c>
      <c r="AV6" s="110">
        <f>'[8]int.kiad.'!AV6</f>
        <v>685373</v>
      </c>
      <c r="AW6" s="16" t="s">
        <v>31</v>
      </c>
      <c r="AX6" s="16" t="s">
        <v>45</v>
      </c>
      <c r="AY6" s="10">
        <f aca="true" t="shared" si="4" ref="AY6:AY22">(AT6-BB6)</f>
        <v>584868</v>
      </c>
      <c r="AZ6" s="10">
        <f aca="true" t="shared" si="5" ref="AZ6:BA21">(AU6-BC6)</f>
        <v>874357</v>
      </c>
      <c r="BA6" s="110">
        <f>'[8]int.kiad.'!BA6</f>
        <v>682373</v>
      </c>
      <c r="BB6" s="10">
        <f aca="true" t="shared" si="6" ref="BB6:BB22">(AA6+AL6+AQ6)</f>
        <v>12900</v>
      </c>
      <c r="BC6" s="10">
        <f aca="true" t="shared" si="7" ref="BC6:BD21">(AB6+AM6+AR6)</f>
        <v>34613</v>
      </c>
      <c r="BD6" s="110">
        <f>'[8]int.kiad.'!BD6</f>
        <v>3000</v>
      </c>
      <c r="BE6" s="182"/>
      <c r="BF6" s="183"/>
      <c r="BG6" s="183"/>
      <c r="BH6" s="183"/>
      <c r="BI6" s="183"/>
      <c r="BJ6" s="183"/>
      <c r="BK6" s="183"/>
      <c r="BL6" s="183"/>
      <c r="BM6" s="183"/>
      <c r="BN6" s="182"/>
      <c r="BO6" s="183"/>
      <c r="BP6" s="183"/>
      <c r="BQ6" s="183"/>
      <c r="BR6" s="183"/>
      <c r="BS6" s="183"/>
      <c r="BT6" s="183"/>
      <c r="BU6" s="183"/>
      <c r="BV6" s="183"/>
      <c r="BW6" s="182"/>
      <c r="BX6" s="183"/>
      <c r="BY6" s="183"/>
      <c r="BZ6" s="183"/>
      <c r="CA6" s="183"/>
      <c r="CB6" s="183"/>
      <c r="CC6" s="183"/>
      <c r="CD6" s="183"/>
      <c r="CE6" s="183"/>
      <c r="CF6" s="182"/>
      <c r="CG6" s="183"/>
      <c r="CH6" s="183"/>
      <c r="CI6" s="183"/>
      <c r="CJ6" s="183"/>
      <c r="CK6" s="183"/>
      <c r="CL6" s="183"/>
      <c r="CM6" s="183"/>
      <c r="CN6" s="183"/>
    </row>
    <row r="7" spans="1:92" ht="12.75">
      <c r="A7" s="8" t="s">
        <v>32</v>
      </c>
      <c r="B7" s="16" t="s">
        <v>46</v>
      </c>
      <c r="C7" s="4">
        <v>96007</v>
      </c>
      <c r="D7" s="114">
        <f>'[1]int.kiad.'!D7</f>
        <v>117591</v>
      </c>
      <c r="E7" s="114">
        <f>'[8]int.kiad.'!E7</f>
        <v>137822</v>
      </c>
      <c r="F7" s="4">
        <v>34950</v>
      </c>
      <c r="G7" s="114">
        <f>'[1]int.kiad.'!G7</f>
        <v>41707</v>
      </c>
      <c r="H7" s="114">
        <f>'[8]int.kiad.'!H7</f>
        <v>46864</v>
      </c>
      <c r="I7" s="16" t="s">
        <v>32</v>
      </c>
      <c r="J7" s="16" t="s">
        <v>46</v>
      </c>
      <c r="K7" s="4">
        <v>81101</v>
      </c>
      <c r="L7" s="114">
        <f>'[1]int.kiad.'!L7</f>
        <v>72698</v>
      </c>
      <c r="M7" s="114">
        <f>'[8]int.kiad.'!M7</f>
        <v>94324</v>
      </c>
      <c r="N7" s="4">
        <v>5220</v>
      </c>
      <c r="O7" s="114">
        <f>'[1]int.kiad.'!O7</f>
        <v>0</v>
      </c>
      <c r="P7" s="114">
        <f>'[8]int.kiad.'!P7</f>
        <v>12085</v>
      </c>
      <c r="Q7" s="16" t="s">
        <v>32</v>
      </c>
      <c r="R7" s="16" t="s">
        <v>46</v>
      </c>
      <c r="S7" s="44">
        <f t="shared" si="0"/>
        <v>75881</v>
      </c>
      <c r="T7" s="44">
        <f t="shared" si="1"/>
        <v>72698</v>
      </c>
      <c r="U7" s="114">
        <f>'[8]int.kiad.'!U7</f>
        <v>82239</v>
      </c>
      <c r="V7" s="4">
        <v>0</v>
      </c>
      <c r="W7" s="114">
        <f>'[1]int.kiad.'!W7</f>
        <v>0</v>
      </c>
      <c r="X7" s="114">
        <f>'[8]int.kiad.'!X7</f>
        <v>0</v>
      </c>
      <c r="Y7" s="16" t="s">
        <v>32</v>
      </c>
      <c r="Z7" s="16" t="s">
        <v>46</v>
      </c>
      <c r="AA7" s="4">
        <v>0</v>
      </c>
      <c r="AB7" s="114">
        <f>'[1]int.kiad.'!AB7</f>
        <v>0</v>
      </c>
      <c r="AC7" s="114">
        <f>'[8]int.kiad.'!AC7</f>
        <v>0</v>
      </c>
      <c r="AD7" s="44">
        <f aca="true" t="shared" si="8" ref="AD7:AD43">(V7-AA7)</f>
        <v>0</v>
      </c>
      <c r="AE7" s="44">
        <f aca="true" t="shared" si="9" ref="AE7:AE47">(W7-AB7)</f>
        <v>0</v>
      </c>
      <c r="AF7" s="114">
        <f>'[8]int.kiad.'!AF7</f>
        <v>0</v>
      </c>
      <c r="AG7" s="16" t="s">
        <v>32</v>
      </c>
      <c r="AH7" s="16" t="s">
        <v>46</v>
      </c>
      <c r="AI7" s="4">
        <v>0</v>
      </c>
      <c r="AJ7" s="114">
        <f>'[1]int.kiad.'!AJ7</f>
        <v>0</v>
      </c>
      <c r="AK7" s="114">
        <f>'[8]int.kiad.'!AK7</f>
        <v>0</v>
      </c>
      <c r="AL7" s="4">
        <v>0</v>
      </c>
      <c r="AM7" s="114">
        <f>'[1]int.kiad.'!AM7</f>
        <v>562</v>
      </c>
      <c r="AN7" s="114">
        <f>'[8]int.kiad.'!AN7</f>
        <v>0</v>
      </c>
      <c r="AO7" s="16" t="s">
        <v>32</v>
      </c>
      <c r="AP7" s="16" t="s">
        <v>46</v>
      </c>
      <c r="AQ7" s="4">
        <v>2178</v>
      </c>
      <c r="AR7" s="114">
        <f>'[1]int.kiad.'!AR7</f>
        <v>2406</v>
      </c>
      <c r="AS7" s="114">
        <f>'[8]int.kiad.'!AS7</f>
        <v>805</v>
      </c>
      <c r="AT7" s="10">
        <f t="shared" si="2"/>
        <v>214236</v>
      </c>
      <c r="AU7" s="10">
        <f t="shared" si="3"/>
        <v>234964</v>
      </c>
      <c r="AV7" s="114">
        <f>'[8]int.kiad.'!AV7</f>
        <v>279815</v>
      </c>
      <c r="AW7" s="16" t="s">
        <v>32</v>
      </c>
      <c r="AX7" s="16" t="s">
        <v>46</v>
      </c>
      <c r="AY7" s="10">
        <f t="shared" si="4"/>
        <v>212058</v>
      </c>
      <c r="AZ7" s="10">
        <f t="shared" si="5"/>
        <v>231996</v>
      </c>
      <c r="BA7" s="114">
        <f>'[8]int.kiad.'!BA7</f>
        <v>279010</v>
      </c>
      <c r="BB7" s="10">
        <f t="shared" si="6"/>
        <v>2178</v>
      </c>
      <c r="BC7" s="10">
        <f t="shared" si="7"/>
        <v>2968</v>
      </c>
      <c r="BD7" s="114">
        <f>'[8]int.kiad.'!BD7</f>
        <v>805</v>
      </c>
      <c r="BE7" s="172">
        <v>1</v>
      </c>
      <c r="BF7" s="172" t="s">
        <v>31</v>
      </c>
      <c r="BG7" s="185" t="s">
        <v>201</v>
      </c>
      <c r="BH7" s="185">
        <v>41241</v>
      </c>
      <c r="BI7" s="209">
        <f>'[1]int.kiad.'!BI7</f>
        <v>60140</v>
      </c>
      <c r="BJ7" s="186">
        <v>67446</v>
      </c>
      <c r="BK7" s="185">
        <v>15422</v>
      </c>
      <c r="BL7" s="209">
        <f>'[1]int.kiad.'!BL7</f>
        <v>21928</v>
      </c>
      <c r="BM7" s="186">
        <v>23682</v>
      </c>
      <c r="BN7" s="172">
        <v>1</v>
      </c>
      <c r="BO7" s="172" t="s">
        <v>31</v>
      </c>
      <c r="BP7" s="185" t="s">
        <v>201</v>
      </c>
      <c r="BQ7" s="185">
        <v>63938</v>
      </c>
      <c r="BR7" s="209">
        <f>'[1]int.kiad.'!BR7</f>
        <v>82109</v>
      </c>
      <c r="BS7" s="186">
        <v>93732</v>
      </c>
      <c r="BT7" s="185">
        <v>0</v>
      </c>
      <c r="BU7" s="209">
        <f>'[1]int.kiad.'!BU7</f>
        <v>0</v>
      </c>
      <c r="BV7" s="186">
        <v>0</v>
      </c>
      <c r="BW7" s="172">
        <v>1</v>
      </c>
      <c r="BX7" s="172" t="s">
        <v>31</v>
      </c>
      <c r="BY7" s="185" t="s">
        <v>201</v>
      </c>
      <c r="BZ7" s="185">
        <v>0</v>
      </c>
      <c r="CA7" s="209">
        <f>'[1]int.kiad.'!CA7</f>
        <v>0</v>
      </c>
      <c r="CB7" s="186">
        <v>0</v>
      </c>
      <c r="CC7" s="185">
        <v>0</v>
      </c>
      <c r="CD7" s="209">
        <f>'[1]int.kiad.'!CD7</f>
        <v>3000</v>
      </c>
      <c r="CE7" s="186">
        <v>0</v>
      </c>
      <c r="CF7" s="172">
        <v>1</v>
      </c>
      <c r="CG7" s="172" t="s">
        <v>31</v>
      </c>
      <c r="CH7" s="185" t="s">
        <v>201</v>
      </c>
      <c r="CI7" s="185">
        <v>8000</v>
      </c>
      <c r="CJ7" s="209">
        <f>'[1]int.kiad.'!CJ7</f>
        <v>15000</v>
      </c>
      <c r="CK7" s="186">
        <v>3000</v>
      </c>
      <c r="CL7" s="209">
        <f aca="true" t="shared" si="10" ref="CL7:CN9">(BH7+BK7+BQ7+BT7+BZ7+CC7+CI7)</f>
        <v>128601</v>
      </c>
      <c r="CM7" s="209">
        <f>(BI7+BL7+BR7+BU7+CA7+CD7+CJ7)</f>
        <v>182177</v>
      </c>
      <c r="CN7" s="209">
        <f>(BJ7+BM7+BS7+BV7+CB7+CE7+CK7)</f>
        <v>187860</v>
      </c>
    </row>
    <row r="8" spans="1:92" ht="12.75">
      <c r="A8" s="8" t="s">
        <v>33</v>
      </c>
      <c r="B8" s="16" t="s">
        <v>47</v>
      </c>
      <c r="C8" s="4">
        <v>74333</v>
      </c>
      <c r="D8" s="114">
        <f>'[1]int.kiad.'!D8</f>
        <v>91735</v>
      </c>
      <c r="E8" s="114">
        <f>'[8]int.kiad.'!E8</f>
        <v>115477</v>
      </c>
      <c r="F8" s="4">
        <v>28248</v>
      </c>
      <c r="G8" s="114">
        <f>'[1]int.kiad.'!G8</f>
        <v>34003</v>
      </c>
      <c r="H8" s="114">
        <f>'[8]int.kiad.'!H8</f>
        <v>40216</v>
      </c>
      <c r="I8" s="16" t="s">
        <v>33</v>
      </c>
      <c r="J8" s="16" t="s">
        <v>47</v>
      </c>
      <c r="K8" s="4">
        <v>33504</v>
      </c>
      <c r="L8" s="114">
        <f>'[1]int.kiad.'!L8</f>
        <v>41012</v>
      </c>
      <c r="M8" s="114">
        <f>'[8]int.kiad.'!M8</f>
        <v>39242</v>
      </c>
      <c r="N8" s="4">
        <v>1006</v>
      </c>
      <c r="O8" s="114">
        <f>'[1]int.kiad.'!O8</f>
        <v>0</v>
      </c>
      <c r="P8" s="114">
        <f>'[8]int.kiad.'!P8</f>
        <v>137</v>
      </c>
      <c r="Q8" s="16" t="s">
        <v>33</v>
      </c>
      <c r="R8" s="16" t="s">
        <v>47</v>
      </c>
      <c r="S8" s="44">
        <f t="shared" si="0"/>
        <v>32498</v>
      </c>
      <c r="T8" s="44">
        <f t="shared" si="1"/>
        <v>41012</v>
      </c>
      <c r="U8" s="114">
        <f>'[8]int.kiad.'!U8</f>
        <v>39105</v>
      </c>
      <c r="V8" s="4">
        <v>0</v>
      </c>
      <c r="W8" s="114">
        <f>'[1]int.kiad.'!W8</f>
        <v>0</v>
      </c>
      <c r="X8" s="114">
        <f>'[8]int.kiad.'!X8</f>
        <v>0</v>
      </c>
      <c r="Y8" s="16" t="s">
        <v>33</v>
      </c>
      <c r="Z8" s="16" t="s">
        <v>47</v>
      </c>
      <c r="AA8" s="4">
        <v>0</v>
      </c>
      <c r="AB8" s="114">
        <f>'[1]int.kiad.'!AB8</f>
        <v>0</v>
      </c>
      <c r="AC8" s="114">
        <f>'[8]int.kiad.'!AC8</f>
        <v>0</v>
      </c>
      <c r="AD8" s="44">
        <f t="shared" si="8"/>
        <v>0</v>
      </c>
      <c r="AE8" s="44">
        <f t="shared" si="9"/>
        <v>0</v>
      </c>
      <c r="AF8" s="114">
        <f>'[8]int.kiad.'!AF8</f>
        <v>0</v>
      </c>
      <c r="AG8" s="16" t="s">
        <v>33</v>
      </c>
      <c r="AH8" s="16" t="s">
        <v>47</v>
      </c>
      <c r="AI8" s="4">
        <v>0</v>
      </c>
      <c r="AJ8" s="114">
        <f>'[1]int.kiad.'!AJ8</f>
        <v>0</v>
      </c>
      <c r="AK8" s="114">
        <f>'[8]int.kiad.'!AK8</f>
        <v>0</v>
      </c>
      <c r="AL8" s="4">
        <v>0</v>
      </c>
      <c r="AM8" s="114">
        <f>'[1]int.kiad.'!AM8</f>
        <v>193</v>
      </c>
      <c r="AN8" s="114">
        <f>'[8]int.kiad.'!AN8</f>
        <v>0</v>
      </c>
      <c r="AO8" s="16" t="s">
        <v>33</v>
      </c>
      <c r="AP8" s="16" t="s">
        <v>47</v>
      </c>
      <c r="AQ8" s="4">
        <v>1050</v>
      </c>
      <c r="AR8" s="114">
        <f>'[1]int.kiad.'!AR8</f>
        <v>1699</v>
      </c>
      <c r="AS8" s="114">
        <f>'[8]int.kiad.'!AS8</f>
        <v>1050</v>
      </c>
      <c r="AT8" s="10">
        <f t="shared" si="2"/>
        <v>137135</v>
      </c>
      <c r="AU8" s="10">
        <f t="shared" si="3"/>
        <v>168642</v>
      </c>
      <c r="AV8" s="114">
        <f>'[8]int.kiad.'!AV8</f>
        <v>195985</v>
      </c>
      <c r="AW8" s="16" t="s">
        <v>33</v>
      </c>
      <c r="AX8" s="16" t="s">
        <v>47</v>
      </c>
      <c r="AY8" s="10">
        <f t="shared" si="4"/>
        <v>136085</v>
      </c>
      <c r="AZ8" s="10">
        <f t="shared" si="5"/>
        <v>166750</v>
      </c>
      <c r="BA8" s="114">
        <f>'[8]int.kiad.'!BA8</f>
        <v>194935</v>
      </c>
      <c r="BB8" s="10">
        <f t="shared" si="6"/>
        <v>1050</v>
      </c>
      <c r="BC8" s="10">
        <f t="shared" si="7"/>
        <v>1892</v>
      </c>
      <c r="BD8" s="114">
        <f>'[8]int.kiad.'!BD8</f>
        <v>1050</v>
      </c>
      <c r="BE8" s="172">
        <v>1</v>
      </c>
      <c r="BF8" s="172" t="s">
        <v>32</v>
      </c>
      <c r="BG8" s="185" t="s">
        <v>202</v>
      </c>
      <c r="BH8" s="209">
        <f aca="true" t="shared" si="11" ref="BH8:BM8">(BH9-BH7)</f>
        <v>27356</v>
      </c>
      <c r="BI8" s="209">
        <f t="shared" si="11"/>
        <v>180985</v>
      </c>
      <c r="BJ8" s="209">
        <f t="shared" si="11"/>
        <v>47676</v>
      </c>
      <c r="BK8" s="209">
        <f t="shared" si="11"/>
        <v>9408</v>
      </c>
      <c r="BL8" s="209">
        <f t="shared" si="11"/>
        <v>72352</v>
      </c>
      <c r="BM8" s="209">
        <f t="shared" si="11"/>
        <v>15770</v>
      </c>
      <c r="BN8" s="172">
        <v>1</v>
      </c>
      <c r="BO8" s="172" t="s">
        <v>32</v>
      </c>
      <c r="BP8" s="185" t="s">
        <v>202</v>
      </c>
      <c r="BQ8" s="209">
        <f aca="true" t="shared" si="12" ref="BQ8:BV8">(BQ9-BQ7)</f>
        <v>427503</v>
      </c>
      <c r="BR8" s="209">
        <f t="shared" si="12"/>
        <v>456843</v>
      </c>
      <c r="BS8" s="209">
        <f t="shared" si="12"/>
        <v>434067</v>
      </c>
      <c r="BT8" s="209">
        <f t="shared" si="12"/>
        <v>0</v>
      </c>
      <c r="BU8" s="209">
        <f t="shared" si="12"/>
        <v>0</v>
      </c>
      <c r="BV8" s="209">
        <f t="shared" si="12"/>
        <v>0</v>
      </c>
      <c r="BW8" s="172">
        <v>1</v>
      </c>
      <c r="BX8" s="172" t="s">
        <v>32</v>
      </c>
      <c r="BY8" s="185" t="s">
        <v>202</v>
      </c>
      <c r="BZ8" s="209">
        <f aca="true" t="shared" si="13" ref="BZ8:CE8">(BZ9-BZ7)</f>
        <v>0</v>
      </c>
      <c r="CA8" s="209">
        <f t="shared" si="13"/>
        <v>0</v>
      </c>
      <c r="CB8" s="209">
        <f t="shared" si="13"/>
        <v>0</v>
      </c>
      <c r="CC8" s="209">
        <f t="shared" si="13"/>
        <v>3400</v>
      </c>
      <c r="CD8" s="209">
        <f t="shared" si="13"/>
        <v>9953</v>
      </c>
      <c r="CE8" s="209">
        <f t="shared" si="13"/>
        <v>0</v>
      </c>
      <c r="CF8" s="172">
        <v>1</v>
      </c>
      <c r="CG8" s="172" t="s">
        <v>32</v>
      </c>
      <c r="CH8" s="185" t="s">
        <v>202</v>
      </c>
      <c r="CI8" s="209">
        <f>(CI9-CI7)</f>
        <v>1500</v>
      </c>
      <c r="CJ8" s="209">
        <f>(CJ9-CJ7)</f>
        <v>6660</v>
      </c>
      <c r="CK8" s="209">
        <f>(CK9-CK7)</f>
        <v>0</v>
      </c>
      <c r="CL8" s="209">
        <f t="shared" si="10"/>
        <v>469167</v>
      </c>
      <c r="CM8" s="209">
        <f>(CM9-CM7)</f>
        <v>726793</v>
      </c>
      <c r="CN8" s="209">
        <f t="shared" si="10"/>
        <v>497513</v>
      </c>
    </row>
    <row r="9" spans="1:92" ht="12.75">
      <c r="A9" s="8" t="s">
        <v>34</v>
      </c>
      <c r="B9" s="16" t="s">
        <v>48</v>
      </c>
      <c r="C9" s="4">
        <v>43364</v>
      </c>
      <c r="D9" s="114">
        <f>'[1]int.kiad.'!D9</f>
        <v>53192</v>
      </c>
      <c r="E9" s="114">
        <f>'[8]int.kiad.'!E9</f>
        <v>73678</v>
      </c>
      <c r="F9" s="4">
        <v>15198</v>
      </c>
      <c r="G9" s="114">
        <f>'[1]int.kiad.'!G9</f>
        <v>18556</v>
      </c>
      <c r="H9" s="114">
        <f>'[8]int.kiad.'!H9</f>
        <v>24364</v>
      </c>
      <c r="I9" s="16" t="s">
        <v>34</v>
      </c>
      <c r="J9" s="16" t="s">
        <v>48</v>
      </c>
      <c r="K9" s="4">
        <v>16890</v>
      </c>
      <c r="L9" s="114">
        <f>'[1]int.kiad.'!L9</f>
        <v>30584</v>
      </c>
      <c r="M9" s="114">
        <f>'[8]int.kiad.'!M9</f>
        <v>25390</v>
      </c>
      <c r="N9" s="4">
        <v>39</v>
      </c>
      <c r="O9" s="114">
        <f>'[1]int.kiad.'!O9</f>
        <v>0</v>
      </c>
      <c r="P9" s="114">
        <f>'[8]int.kiad.'!P9</f>
        <v>2549</v>
      </c>
      <c r="Q9" s="16" t="s">
        <v>34</v>
      </c>
      <c r="R9" s="16" t="s">
        <v>48</v>
      </c>
      <c r="S9" s="44">
        <f t="shared" si="0"/>
        <v>16851</v>
      </c>
      <c r="T9" s="44">
        <f t="shared" si="1"/>
        <v>30584</v>
      </c>
      <c r="U9" s="114">
        <f>'[8]int.kiad.'!U9</f>
        <v>22841</v>
      </c>
      <c r="V9" s="4">
        <v>0</v>
      </c>
      <c r="W9" s="114">
        <f>'[1]int.kiad.'!W9</f>
        <v>748</v>
      </c>
      <c r="X9" s="114">
        <f>'[8]int.kiad.'!X9</f>
        <v>0</v>
      </c>
      <c r="Y9" s="16" t="s">
        <v>34</v>
      </c>
      <c r="Z9" s="16" t="s">
        <v>48</v>
      </c>
      <c r="AA9" s="4">
        <v>0</v>
      </c>
      <c r="AB9" s="114">
        <f>'[1]int.kiad.'!AB9</f>
        <v>0</v>
      </c>
      <c r="AC9" s="114">
        <f>'[8]int.kiad.'!AC9</f>
        <v>0</v>
      </c>
      <c r="AD9" s="44">
        <f t="shared" si="8"/>
        <v>0</v>
      </c>
      <c r="AE9" s="44">
        <f t="shared" si="9"/>
        <v>748</v>
      </c>
      <c r="AF9" s="114">
        <f>'[8]int.kiad.'!AF9</f>
        <v>0</v>
      </c>
      <c r="AG9" s="16" t="s">
        <v>34</v>
      </c>
      <c r="AH9" s="16" t="s">
        <v>48</v>
      </c>
      <c r="AI9" s="4">
        <v>0</v>
      </c>
      <c r="AJ9" s="114">
        <f>'[1]int.kiad.'!AJ9</f>
        <v>0</v>
      </c>
      <c r="AK9" s="114">
        <f>'[8]int.kiad.'!AK9</f>
        <v>0</v>
      </c>
      <c r="AL9" s="4">
        <v>0</v>
      </c>
      <c r="AM9" s="114">
        <f>'[1]int.kiad.'!AM9</f>
        <v>581</v>
      </c>
      <c r="AN9" s="114">
        <f>'[8]int.kiad.'!AN9</f>
        <v>0</v>
      </c>
      <c r="AO9" s="16" t="s">
        <v>34</v>
      </c>
      <c r="AP9" s="16" t="s">
        <v>48</v>
      </c>
      <c r="AQ9" s="4">
        <v>100</v>
      </c>
      <c r="AR9" s="114">
        <f>'[1]int.kiad.'!AR9</f>
        <v>3021</v>
      </c>
      <c r="AS9" s="114">
        <f>'[8]int.kiad.'!AS9</f>
        <v>100</v>
      </c>
      <c r="AT9" s="10">
        <f>(C9+F9+K9+V9+AI9+AL9+AQ9)</f>
        <v>75552</v>
      </c>
      <c r="AU9" s="10">
        <f t="shared" si="3"/>
        <v>106682</v>
      </c>
      <c r="AV9" s="114">
        <f>'[8]int.kiad.'!AV9</f>
        <v>123532</v>
      </c>
      <c r="AW9" s="16" t="s">
        <v>34</v>
      </c>
      <c r="AX9" s="16" t="s">
        <v>48</v>
      </c>
      <c r="AY9" s="10">
        <f t="shared" si="4"/>
        <v>75452</v>
      </c>
      <c r="AZ9" s="10">
        <f t="shared" si="5"/>
        <v>103080</v>
      </c>
      <c r="BA9" s="114">
        <f>'[8]int.kiad.'!BA9</f>
        <v>123432</v>
      </c>
      <c r="BB9" s="10">
        <f t="shared" si="6"/>
        <v>100</v>
      </c>
      <c r="BC9" s="10">
        <f t="shared" si="7"/>
        <v>3602</v>
      </c>
      <c r="BD9" s="114">
        <f>'[8]int.kiad.'!BD9</f>
        <v>100</v>
      </c>
      <c r="BE9" s="187">
        <v>1</v>
      </c>
      <c r="BF9" s="188"/>
      <c r="BG9" s="188" t="s">
        <v>203</v>
      </c>
      <c r="BH9" s="211">
        <f aca="true" t="shared" si="14" ref="BH9:BM9">(C6)</f>
        <v>68597</v>
      </c>
      <c r="BI9" s="211">
        <f t="shared" si="14"/>
        <v>241125</v>
      </c>
      <c r="BJ9" s="211">
        <f t="shared" si="14"/>
        <v>115122</v>
      </c>
      <c r="BK9" s="211">
        <f t="shared" si="14"/>
        <v>24830</v>
      </c>
      <c r="BL9" s="211">
        <f t="shared" si="14"/>
        <v>94280</v>
      </c>
      <c r="BM9" s="211">
        <f t="shared" si="14"/>
        <v>39452</v>
      </c>
      <c r="BN9" s="187">
        <v>1</v>
      </c>
      <c r="BO9" s="188"/>
      <c r="BP9" s="188" t="s">
        <v>203</v>
      </c>
      <c r="BQ9" s="211">
        <f>(K6)</f>
        <v>491441</v>
      </c>
      <c r="BR9" s="211">
        <f>(L6)</f>
        <v>538952</v>
      </c>
      <c r="BS9" s="211">
        <f>(M6)</f>
        <v>527799</v>
      </c>
      <c r="BT9" s="211">
        <f>(V6)</f>
        <v>0</v>
      </c>
      <c r="BU9" s="211">
        <f>(W6)</f>
        <v>0</v>
      </c>
      <c r="BV9" s="211">
        <f>(X6)</f>
        <v>0</v>
      </c>
      <c r="BW9" s="187">
        <v>1</v>
      </c>
      <c r="BX9" s="188"/>
      <c r="BY9" s="188" t="s">
        <v>203</v>
      </c>
      <c r="BZ9" s="211">
        <f aca="true" t="shared" si="15" ref="BZ9:CE9">(AI6)</f>
        <v>0</v>
      </c>
      <c r="CA9" s="211">
        <f t="shared" si="15"/>
        <v>0</v>
      </c>
      <c r="CB9" s="211">
        <f t="shared" si="15"/>
        <v>0</v>
      </c>
      <c r="CC9" s="211">
        <f t="shared" si="15"/>
        <v>3400</v>
      </c>
      <c r="CD9" s="211">
        <f t="shared" si="15"/>
        <v>12953</v>
      </c>
      <c r="CE9" s="211">
        <f t="shared" si="15"/>
        <v>0</v>
      </c>
      <c r="CF9" s="187">
        <v>1</v>
      </c>
      <c r="CG9" s="188"/>
      <c r="CH9" s="188" t="s">
        <v>203</v>
      </c>
      <c r="CI9" s="211">
        <f>(AQ6)</f>
        <v>9500</v>
      </c>
      <c r="CJ9" s="211">
        <f>(AR6)</f>
        <v>21660</v>
      </c>
      <c r="CK9" s="211">
        <f>(AS6)</f>
        <v>3000</v>
      </c>
      <c r="CL9" s="211">
        <f t="shared" si="10"/>
        <v>597768</v>
      </c>
      <c r="CM9" s="211">
        <f t="shared" si="10"/>
        <v>908970</v>
      </c>
      <c r="CN9" s="211">
        <f t="shared" si="10"/>
        <v>685373</v>
      </c>
    </row>
    <row r="10" spans="1:92" ht="12.75">
      <c r="A10" s="8" t="s">
        <v>35</v>
      </c>
      <c r="B10" s="16" t="s">
        <v>49</v>
      </c>
      <c r="C10" s="4">
        <v>45376</v>
      </c>
      <c r="D10" s="114">
        <f>'[1]int.kiad.'!D10</f>
        <v>65053</v>
      </c>
      <c r="E10" s="114">
        <f>'[8]int.kiad.'!E10</f>
        <v>74007</v>
      </c>
      <c r="F10" s="4">
        <v>17309</v>
      </c>
      <c r="G10" s="114">
        <f>'[1]int.kiad.'!G10</f>
        <v>24113</v>
      </c>
      <c r="H10" s="114">
        <f>'[8]int.kiad.'!H10</f>
        <v>26064</v>
      </c>
      <c r="I10" s="16" t="s">
        <v>35</v>
      </c>
      <c r="J10" s="16" t="s">
        <v>49</v>
      </c>
      <c r="K10" s="4">
        <v>61908</v>
      </c>
      <c r="L10" s="114">
        <f>'[1]int.kiad.'!L10</f>
        <v>68071</v>
      </c>
      <c r="M10" s="114">
        <f>'[8]int.kiad.'!M10</f>
        <v>68442</v>
      </c>
      <c r="N10" s="4">
        <v>1034</v>
      </c>
      <c r="O10" s="114">
        <f>'[1]int.kiad.'!O10</f>
        <v>0</v>
      </c>
      <c r="P10" s="114">
        <f>'[8]int.kiad.'!P10</f>
        <v>1167</v>
      </c>
      <c r="Q10" s="16" t="s">
        <v>35</v>
      </c>
      <c r="R10" s="16" t="s">
        <v>49</v>
      </c>
      <c r="S10" s="44">
        <f t="shared" si="0"/>
        <v>60874</v>
      </c>
      <c r="T10" s="44">
        <f t="shared" si="1"/>
        <v>68071</v>
      </c>
      <c r="U10" s="114">
        <f>'[8]int.kiad.'!U10</f>
        <v>67275</v>
      </c>
      <c r="V10" s="4">
        <v>0</v>
      </c>
      <c r="W10" s="114">
        <f>'[1]int.kiad.'!W10</f>
        <v>44</v>
      </c>
      <c r="X10" s="114">
        <f>'[8]int.kiad.'!X10</f>
        <v>0</v>
      </c>
      <c r="Y10" s="16" t="s">
        <v>35</v>
      </c>
      <c r="Z10" s="16" t="s">
        <v>49</v>
      </c>
      <c r="AA10" s="4">
        <v>0</v>
      </c>
      <c r="AB10" s="114">
        <f>'[1]int.kiad.'!AB10</f>
        <v>0</v>
      </c>
      <c r="AC10" s="114">
        <f>'[8]int.kiad.'!AC10</f>
        <v>0</v>
      </c>
      <c r="AD10" s="44">
        <f t="shared" si="8"/>
        <v>0</v>
      </c>
      <c r="AE10" s="44">
        <f t="shared" si="9"/>
        <v>44</v>
      </c>
      <c r="AF10" s="114">
        <f>'[8]int.kiad.'!AF10</f>
        <v>0</v>
      </c>
      <c r="AG10" s="16" t="s">
        <v>35</v>
      </c>
      <c r="AH10" s="16" t="s">
        <v>49</v>
      </c>
      <c r="AI10" s="4">
        <v>0</v>
      </c>
      <c r="AJ10" s="114">
        <f>'[1]int.kiad.'!AJ10</f>
        <v>0</v>
      </c>
      <c r="AK10" s="114">
        <f>'[8]int.kiad.'!AK10</f>
        <v>0</v>
      </c>
      <c r="AL10" s="4">
        <v>400</v>
      </c>
      <c r="AM10" s="114">
        <f>'[1]int.kiad.'!AM10</f>
        <v>1312</v>
      </c>
      <c r="AN10" s="114">
        <f>'[8]int.kiad.'!AN10</f>
        <v>0</v>
      </c>
      <c r="AO10" s="16" t="s">
        <v>35</v>
      </c>
      <c r="AP10" s="16" t="s">
        <v>49</v>
      </c>
      <c r="AQ10" s="4">
        <v>850</v>
      </c>
      <c r="AR10" s="114">
        <f>'[1]int.kiad.'!AR10</f>
        <v>4307</v>
      </c>
      <c r="AS10" s="114">
        <f>'[8]int.kiad.'!AS10</f>
        <v>50</v>
      </c>
      <c r="AT10" s="10">
        <f>(C10+F10+K10+V10+AI10+AL10+AQ10)</f>
        <v>125843</v>
      </c>
      <c r="AU10" s="10">
        <f t="shared" si="3"/>
        <v>162900</v>
      </c>
      <c r="AV10" s="114">
        <f>'[8]int.kiad.'!AV10</f>
        <v>168563</v>
      </c>
      <c r="AW10" s="16" t="s">
        <v>35</v>
      </c>
      <c r="AX10" s="16" t="s">
        <v>49</v>
      </c>
      <c r="AY10" s="10">
        <f t="shared" si="4"/>
        <v>124593</v>
      </c>
      <c r="AZ10" s="10">
        <f t="shared" si="5"/>
        <v>157281</v>
      </c>
      <c r="BA10" s="114">
        <f>'[8]int.kiad.'!BA10</f>
        <v>168513</v>
      </c>
      <c r="BB10" s="10">
        <f t="shared" si="6"/>
        <v>1250</v>
      </c>
      <c r="BC10" s="10">
        <f t="shared" si="7"/>
        <v>5619</v>
      </c>
      <c r="BD10" s="114">
        <f>'[8]int.kiad.'!BD10</f>
        <v>50</v>
      </c>
      <c r="BE10" s="189"/>
      <c r="BF10" s="190"/>
      <c r="BG10" s="190"/>
      <c r="BH10" s="190"/>
      <c r="BI10" s="190"/>
      <c r="BJ10" s="190"/>
      <c r="BK10" s="190"/>
      <c r="BL10" s="190"/>
      <c r="BM10" s="190"/>
      <c r="BN10" s="189"/>
      <c r="BO10" s="190"/>
      <c r="BP10" s="190"/>
      <c r="BQ10" s="190"/>
      <c r="BR10" s="190"/>
      <c r="BS10" s="190"/>
      <c r="BT10" s="190"/>
      <c r="BU10" s="190"/>
      <c r="BV10" s="190"/>
      <c r="BW10" s="189"/>
      <c r="BX10" s="190"/>
      <c r="BY10" s="190"/>
      <c r="BZ10" s="190"/>
      <c r="CA10" s="190"/>
      <c r="CB10" s="190"/>
      <c r="CC10" s="190"/>
      <c r="CD10" s="190"/>
      <c r="CE10" s="190"/>
      <c r="CF10" s="189"/>
      <c r="CG10" s="190"/>
      <c r="CH10" s="190"/>
      <c r="CI10" s="190"/>
      <c r="CJ10" s="190"/>
      <c r="CK10" s="190"/>
      <c r="CL10" s="190"/>
      <c r="CM10" s="190"/>
      <c r="CN10" s="190"/>
    </row>
    <row r="11" spans="1:92" ht="12.75">
      <c r="A11" s="8" t="s">
        <v>36</v>
      </c>
      <c r="B11" s="16" t="s">
        <v>50</v>
      </c>
      <c r="C11" s="4">
        <v>25716</v>
      </c>
      <c r="D11" s="114">
        <f>'[1]int.kiad.'!D11</f>
        <v>37057</v>
      </c>
      <c r="E11" s="114">
        <f>'[8]int.kiad.'!E11</f>
        <v>45024</v>
      </c>
      <c r="F11" s="4">
        <v>9647</v>
      </c>
      <c r="G11" s="114">
        <f>'[1]int.kiad.'!G11</f>
        <v>13270</v>
      </c>
      <c r="H11" s="114">
        <f>'[8]int.kiad.'!H11</f>
        <v>14896</v>
      </c>
      <c r="I11" s="16" t="s">
        <v>36</v>
      </c>
      <c r="J11" s="16" t="s">
        <v>50</v>
      </c>
      <c r="K11" s="4">
        <v>32888</v>
      </c>
      <c r="L11" s="114">
        <f>'[1]int.kiad.'!L11</f>
        <v>33856</v>
      </c>
      <c r="M11" s="114">
        <f>'[8]int.kiad.'!M11</f>
        <v>33859</v>
      </c>
      <c r="N11" s="4">
        <v>516</v>
      </c>
      <c r="O11" s="114">
        <f>'[1]int.kiad.'!O11</f>
        <v>0</v>
      </c>
      <c r="P11" s="114">
        <f>'[8]int.kiad.'!P11</f>
        <v>498</v>
      </c>
      <c r="Q11" s="16" t="s">
        <v>36</v>
      </c>
      <c r="R11" s="16" t="s">
        <v>50</v>
      </c>
      <c r="S11" s="44">
        <f t="shared" si="0"/>
        <v>32372</v>
      </c>
      <c r="T11" s="44">
        <f t="shared" si="1"/>
        <v>33856</v>
      </c>
      <c r="U11" s="114">
        <f>'[8]int.kiad.'!U11</f>
        <v>33361</v>
      </c>
      <c r="V11" s="4">
        <v>0</v>
      </c>
      <c r="W11" s="114">
        <f>'[1]int.kiad.'!W11</f>
        <v>0</v>
      </c>
      <c r="X11" s="114">
        <f>'[8]int.kiad.'!X11</f>
        <v>0</v>
      </c>
      <c r="Y11" s="16" t="s">
        <v>36</v>
      </c>
      <c r="Z11" s="16" t="s">
        <v>50</v>
      </c>
      <c r="AA11" s="4">
        <v>0</v>
      </c>
      <c r="AB11" s="114">
        <f>'[1]int.kiad.'!AB11</f>
        <v>0</v>
      </c>
      <c r="AC11" s="114">
        <f>'[8]int.kiad.'!AC11</f>
        <v>0</v>
      </c>
      <c r="AD11" s="44">
        <f t="shared" si="8"/>
        <v>0</v>
      </c>
      <c r="AE11" s="44">
        <f t="shared" si="9"/>
        <v>0</v>
      </c>
      <c r="AF11" s="114">
        <f>'[8]int.kiad.'!AF11</f>
        <v>0</v>
      </c>
      <c r="AG11" s="16" t="s">
        <v>36</v>
      </c>
      <c r="AH11" s="16" t="s">
        <v>50</v>
      </c>
      <c r="AI11" s="4">
        <v>22</v>
      </c>
      <c r="AJ11" s="114">
        <f>'[1]int.kiad.'!AJ11</f>
        <v>15</v>
      </c>
      <c r="AK11" s="114">
        <f>'[8]int.kiad.'!AK11</f>
        <v>22</v>
      </c>
      <c r="AL11" s="4">
        <v>0</v>
      </c>
      <c r="AM11" s="114">
        <f>'[1]int.kiad.'!AM11</f>
        <v>331</v>
      </c>
      <c r="AN11" s="114">
        <f>'[8]int.kiad.'!AN11</f>
        <v>0</v>
      </c>
      <c r="AO11" s="16" t="s">
        <v>36</v>
      </c>
      <c r="AP11" s="16" t="s">
        <v>50</v>
      </c>
      <c r="AQ11" s="4">
        <v>125</v>
      </c>
      <c r="AR11" s="114">
        <f>'[1]int.kiad.'!AR11</f>
        <v>554</v>
      </c>
      <c r="AS11" s="114">
        <f>'[8]int.kiad.'!AS11</f>
        <v>0</v>
      </c>
      <c r="AT11" s="10">
        <f>(C11+F11+K11+V11+AI11+AL11+AQ11)</f>
        <v>68398</v>
      </c>
      <c r="AU11" s="10">
        <f t="shared" si="3"/>
        <v>85083</v>
      </c>
      <c r="AV11" s="114">
        <f>'[8]int.kiad.'!AV11</f>
        <v>93801</v>
      </c>
      <c r="AW11" s="16" t="s">
        <v>36</v>
      </c>
      <c r="AX11" s="16" t="s">
        <v>50</v>
      </c>
      <c r="AY11" s="10">
        <f t="shared" si="4"/>
        <v>68273</v>
      </c>
      <c r="AZ11" s="10">
        <f t="shared" si="5"/>
        <v>84198</v>
      </c>
      <c r="BA11" s="114">
        <f>'[8]int.kiad.'!BA11</f>
        <v>93801</v>
      </c>
      <c r="BB11" s="10">
        <f t="shared" si="6"/>
        <v>125</v>
      </c>
      <c r="BC11" s="10">
        <f t="shared" si="7"/>
        <v>885</v>
      </c>
      <c r="BD11" s="114">
        <f>'[8]int.kiad.'!BD11</f>
        <v>0</v>
      </c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</row>
    <row r="12" spans="1:92" ht="12.75">
      <c r="A12" s="29" t="s">
        <v>38</v>
      </c>
      <c r="B12" s="16" t="s">
        <v>29</v>
      </c>
      <c r="C12" s="4">
        <v>20844</v>
      </c>
      <c r="D12" s="114">
        <f>'[1]int.kiad.'!D12</f>
        <v>23458</v>
      </c>
      <c r="E12" s="114">
        <f>'[8]int.kiad.'!E12</f>
        <v>26461</v>
      </c>
      <c r="F12" s="4">
        <v>8781</v>
      </c>
      <c r="G12" s="114">
        <f>'[1]int.kiad.'!G12</f>
        <v>9502</v>
      </c>
      <c r="H12" s="114">
        <f>'[8]int.kiad.'!H12</f>
        <v>9951</v>
      </c>
      <c r="I12" s="29" t="s">
        <v>38</v>
      </c>
      <c r="J12" s="16" t="s">
        <v>29</v>
      </c>
      <c r="K12" s="4">
        <v>37803</v>
      </c>
      <c r="L12" s="114">
        <f>'[1]int.kiad.'!L12</f>
        <v>53044</v>
      </c>
      <c r="M12" s="114">
        <f>'[8]int.kiad.'!M12</f>
        <v>34835</v>
      </c>
      <c r="N12" s="4">
        <v>2000</v>
      </c>
      <c r="O12" s="114">
        <f>'[1]int.kiad.'!O12</f>
        <v>0</v>
      </c>
      <c r="P12" s="114">
        <f>'[8]int.kiad.'!P12</f>
        <v>2000</v>
      </c>
      <c r="Q12" s="29" t="s">
        <v>38</v>
      </c>
      <c r="R12" s="16" t="s">
        <v>29</v>
      </c>
      <c r="S12" s="44">
        <f t="shared" si="0"/>
        <v>35803</v>
      </c>
      <c r="T12" s="44">
        <f t="shared" si="1"/>
        <v>53044</v>
      </c>
      <c r="U12" s="114">
        <f>'[8]int.kiad.'!U12</f>
        <v>32835</v>
      </c>
      <c r="V12" s="4">
        <v>0</v>
      </c>
      <c r="W12" s="114">
        <f>'[1]int.kiad.'!W12</f>
        <v>0</v>
      </c>
      <c r="X12" s="114">
        <f>'[8]int.kiad.'!X12</f>
        <v>0</v>
      </c>
      <c r="Y12" s="29" t="s">
        <v>38</v>
      </c>
      <c r="Z12" s="16" t="s">
        <v>29</v>
      </c>
      <c r="AA12" s="4">
        <v>0</v>
      </c>
      <c r="AB12" s="114">
        <f>'[1]int.kiad.'!AB12</f>
        <v>0</v>
      </c>
      <c r="AC12" s="114">
        <f>'[8]int.kiad.'!AC12</f>
        <v>0</v>
      </c>
      <c r="AD12" s="44">
        <f t="shared" si="8"/>
        <v>0</v>
      </c>
      <c r="AE12" s="44">
        <f t="shared" si="9"/>
        <v>0</v>
      </c>
      <c r="AF12" s="114">
        <f>'[8]int.kiad.'!AF12</f>
        <v>0</v>
      </c>
      <c r="AG12" s="29" t="s">
        <v>38</v>
      </c>
      <c r="AH12" s="16" t="s">
        <v>29</v>
      </c>
      <c r="AI12" s="4">
        <v>0</v>
      </c>
      <c r="AJ12" s="114">
        <f>'[1]int.kiad.'!AJ12</f>
        <v>0</v>
      </c>
      <c r="AK12" s="114">
        <f>'[8]int.kiad.'!AK12</f>
        <v>0</v>
      </c>
      <c r="AL12" s="4">
        <v>125</v>
      </c>
      <c r="AM12" s="114">
        <f>'[1]int.kiad.'!AM12</f>
        <v>0</v>
      </c>
      <c r="AN12" s="114">
        <f>'[8]int.kiad.'!AN12</f>
        <v>0</v>
      </c>
      <c r="AO12" s="29" t="s">
        <v>38</v>
      </c>
      <c r="AP12" s="16" t="s">
        <v>29</v>
      </c>
      <c r="AQ12" s="4">
        <v>1150</v>
      </c>
      <c r="AR12" s="114">
        <f>'[1]int.kiad.'!AR12</f>
        <v>4028</v>
      </c>
      <c r="AS12" s="114">
        <f>'[8]int.kiad.'!AS12</f>
        <v>0</v>
      </c>
      <c r="AT12" s="10">
        <f t="shared" si="2"/>
        <v>68703</v>
      </c>
      <c r="AU12" s="10">
        <f t="shared" si="3"/>
        <v>90032</v>
      </c>
      <c r="AV12" s="114">
        <f>'[8]int.kiad.'!AV12</f>
        <v>71247</v>
      </c>
      <c r="AW12" s="29" t="s">
        <v>38</v>
      </c>
      <c r="AX12" s="16" t="s">
        <v>29</v>
      </c>
      <c r="AY12" s="10">
        <f t="shared" si="4"/>
        <v>67428</v>
      </c>
      <c r="AZ12" s="10">
        <f t="shared" si="5"/>
        <v>86004</v>
      </c>
      <c r="BA12" s="114">
        <f>'[8]int.kiad.'!BA12</f>
        <v>71247</v>
      </c>
      <c r="BB12" s="10">
        <f t="shared" si="6"/>
        <v>1275</v>
      </c>
      <c r="BC12" s="10">
        <f t="shared" si="7"/>
        <v>4028</v>
      </c>
      <c r="BD12" s="114">
        <f>'[8]int.kiad.'!BD12</f>
        <v>0</v>
      </c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</row>
    <row r="13" spans="1:92" ht="12.75">
      <c r="A13" s="8" t="s">
        <v>51</v>
      </c>
      <c r="B13" s="8" t="s">
        <v>52</v>
      </c>
      <c r="C13" s="4">
        <v>417572</v>
      </c>
      <c r="D13" s="114">
        <f>'[1]int.kiad.'!D13</f>
        <v>525489</v>
      </c>
      <c r="E13" s="114">
        <f>'[8]int.kiad.'!E13</f>
        <v>676536</v>
      </c>
      <c r="F13" s="4">
        <v>154880</v>
      </c>
      <c r="G13" s="114">
        <f>'[1]int.kiad.'!G13</f>
        <v>190299</v>
      </c>
      <c r="H13" s="114">
        <f>'[8]int.kiad.'!H13</f>
        <v>232442</v>
      </c>
      <c r="I13" s="16" t="s">
        <v>51</v>
      </c>
      <c r="J13" s="16" t="s">
        <v>52</v>
      </c>
      <c r="K13" s="4">
        <v>161941</v>
      </c>
      <c r="L13" s="114">
        <f>'[1]int.kiad.'!L13</f>
        <v>197507</v>
      </c>
      <c r="M13" s="114">
        <f>'[8]int.kiad.'!M13</f>
        <v>163701</v>
      </c>
      <c r="N13" s="4">
        <v>0</v>
      </c>
      <c r="O13" s="114">
        <f>'[1]int.kiad.'!O13</f>
        <v>0</v>
      </c>
      <c r="P13" s="114">
        <f>'[8]int.kiad.'!P13</f>
        <v>103</v>
      </c>
      <c r="Q13" s="16" t="s">
        <v>51</v>
      </c>
      <c r="R13" s="16" t="s">
        <v>52</v>
      </c>
      <c r="S13" s="44">
        <f t="shared" si="0"/>
        <v>161941</v>
      </c>
      <c r="T13" s="44">
        <f t="shared" si="1"/>
        <v>197507</v>
      </c>
      <c r="U13" s="114">
        <f>'[8]int.kiad.'!U13</f>
        <v>163598</v>
      </c>
      <c r="V13" s="4">
        <v>0</v>
      </c>
      <c r="W13" s="114">
        <f>'[1]int.kiad.'!W13</f>
        <v>0</v>
      </c>
      <c r="X13" s="114">
        <f>'[8]int.kiad.'!X13</f>
        <v>0</v>
      </c>
      <c r="Y13" s="16" t="s">
        <v>51</v>
      </c>
      <c r="Z13" s="16" t="s">
        <v>52</v>
      </c>
      <c r="AA13" s="4">
        <v>0</v>
      </c>
      <c r="AB13" s="114">
        <f>'[1]int.kiad.'!AB13</f>
        <v>0</v>
      </c>
      <c r="AC13" s="114">
        <f>'[8]int.kiad.'!AC13</f>
        <v>0</v>
      </c>
      <c r="AD13" s="44">
        <f t="shared" si="8"/>
        <v>0</v>
      </c>
      <c r="AE13" s="44">
        <f t="shared" si="9"/>
        <v>0</v>
      </c>
      <c r="AF13" s="114">
        <f>'[8]int.kiad.'!AF13</f>
        <v>0</v>
      </c>
      <c r="AG13" s="16" t="s">
        <v>51</v>
      </c>
      <c r="AH13" s="16" t="s">
        <v>52</v>
      </c>
      <c r="AI13" s="4">
        <v>0</v>
      </c>
      <c r="AJ13" s="114">
        <f>'[1]int.kiad.'!AJ13</f>
        <v>0</v>
      </c>
      <c r="AK13" s="114">
        <f>'[8]int.kiad.'!AK13</f>
        <v>0</v>
      </c>
      <c r="AL13" s="4">
        <v>0</v>
      </c>
      <c r="AM13" s="114">
        <f>'[1]int.kiad.'!AM13</f>
        <v>1261</v>
      </c>
      <c r="AN13" s="114">
        <f>'[8]int.kiad.'!AN13</f>
        <v>0</v>
      </c>
      <c r="AO13" s="16" t="s">
        <v>51</v>
      </c>
      <c r="AP13" s="16" t="s">
        <v>52</v>
      </c>
      <c r="AQ13" s="4">
        <v>1426</v>
      </c>
      <c r="AR13" s="114">
        <f>'[1]int.kiad.'!AR13</f>
        <v>8044</v>
      </c>
      <c r="AS13" s="114">
        <f>'[8]int.kiad.'!AS13</f>
        <v>750</v>
      </c>
      <c r="AT13" s="10">
        <f t="shared" si="2"/>
        <v>735819</v>
      </c>
      <c r="AU13" s="10">
        <f t="shared" si="3"/>
        <v>922600</v>
      </c>
      <c r="AV13" s="114">
        <f>'[8]int.kiad.'!AV13</f>
        <v>1073429</v>
      </c>
      <c r="AW13" s="16" t="s">
        <v>51</v>
      </c>
      <c r="AX13" s="16" t="s">
        <v>52</v>
      </c>
      <c r="AY13" s="10">
        <f t="shared" si="4"/>
        <v>734393</v>
      </c>
      <c r="AZ13" s="10">
        <f t="shared" si="5"/>
        <v>913295</v>
      </c>
      <c r="BA13" s="114">
        <f>'[8]int.kiad.'!BA13</f>
        <v>1072679</v>
      </c>
      <c r="BB13" s="10">
        <f t="shared" si="6"/>
        <v>1426</v>
      </c>
      <c r="BC13" s="10">
        <f t="shared" si="7"/>
        <v>9305</v>
      </c>
      <c r="BD13" s="114">
        <f>'[8]int.kiad.'!BD13</f>
        <v>750</v>
      </c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</row>
    <row r="14" spans="1:92" ht="12.75">
      <c r="A14" s="8" t="s">
        <v>41</v>
      </c>
      <c r="B14" s="8" t="s">
        <v>53</v>
      </c>
      <c r="C14" s="4">
        <v>58969</v>
      </c>
      <c r="D14" s="114">
        <f>'[1]int.kiad.'!D14</f>
        <v>73734</v>
      </c>
      <c r="E14" s="114">
        <f>'[8]int.kiad.'!E14</f>
        <v>93155</v>
      </c>
      <c r="F14" s="4">
        <v>21027</v>
      </c>
      <c r="G14" s="114">
        <f>'[1]int.kiad.'!G14</f>
        <v>25629</v>
      </c>
      <c r="H14" s="114">
        <f>'[8]int.kiad.'!H14</f>
        <v>31380</v>
      </c>
      <c r="I14" s="16" t="s">
        <v>41</v>
      </c>
      <c r="J14" s="16" t="s">
        <v>53</v>
      </c>
      <c r="K14" s="4">
        <v>26575</v>
      </c>
      <c r="L14" s="114">
        <f>'[1]int.kiad.'!L14</f>
        <v>34069</v>
      </c>
      <c r="M14" s="114">
        <f>'[8]int.kiad.'!M14</f>
        <v>28748</v>
      </c>
      <c r="N14" s="4">
        <v>1579</v>
      </c>
      <c r="O14" s="114">
        <f>'[1]int.kiad.'!O14</f>
        <v>0</v>
      </c>
      <c r="P14" s="114">
        <f>'[8]int.kiad.'!P14</f>
        <v>323</v>
      </c>
      <c r="Q14" s="16" t="s">
        <v>41</v>
      </c>
      <c r="R14" s="16" t="s">
        <v>53</v>
      </c>
      <c r="S14" s="44">
        <f t="shared" si="0"/>
        <v>24996</v>
      </c>
      <c r="T14" s="44">
        <f t="shared" si="1"/>
        <v>34069</v>
      </c>
      <c r="U14" s="114">
        <f>'[8]int.kiad.'!U14</f>
        <v>28425</v>
      </c>
      <c r="V14" s="4">
        <v>0</v>
      </c>
      <c r="W14" s="114">
        <f>'[1]int.kiad.'!W14</f>
        <v>316</v>
      </c>
      <c r="X14" s="114">
        <f>'[8]int.kiad.'!X14</f>
        <v>0</v>
      </c>
      <c r="Y14" s="16" t="s">
        <v>41</v>
      </c>
      <c r="Z14" s="16" t="s">
        <v>53</v>
      </c>
      <c r="AA14" s="4">
        <v>0</v>
      </c>
      <c r="AB14" s="114">
        <f>'[1]int.kiad.'!AB14</f>
        <v>0</v>
      </c>
      <c r="AC14" s="114">
        <f>'[8]int.kiad.'!AC14</f>
        <v>0</v>
      </c>
      <c r="AD14" s="44">
        <f t="shared" si="8"/>
        <v>0</v>
      </c>
      <c r="AE14" s="44">
        <f t="shared" si="9"/>
        <v>316</v>
      </c>
      <c r="AF14" s="114">
        <f>'[8]int.kiad.'!AF14</f>
        <v>0</v>
      </c>
      <c r="AG14" s="16" t="s">
        <v>41</v>
      </c>
      <c r="AH14" s="16" t="s">
        <v>53</v>
      </c>
      <c r="AI14" s="4">
        <v>50</v>
      </c>
      <c r="AJ14" s="114">
        <f>'[1]int.kiad.'!AJ14</f>
        <v>1922</v>
      </c>
      <c r="AK14" s="114">
        <f>'[8]int.kiad.'!AK14</f>
        <v>50</v>
      </c>
      <c r="AL14" s="4">
        <v>0</v>
      </c>
      <c r="AM14" s="114">
        <f>'[1]int.kiad.'!AM14</f>
        <v>0</v>
      </c>
      <c r="AN14" s="114">
        <f>'[8]int.kiad.'!AN14</f>
        <v>0</v>
      </c>
      <c r="AO14" s="16" t="s">
        <v>41</v>
      </c>
      <c r="AP14" s="16" t="s">
        <v>53</v>
      </c>
      <c r="AQ14" s="4">
        <v>350</v>
      </c>
      <c r="AR14" s="114">
        <f>'[1]int.kiad.'!AR14</f>
        <v>3578</v>
      </c>
      <c r="AS14" s="114">
        <f>'[8]int.kiad.'!AS14</f>
        <v>0</v>
      </c>
      <c r="AT14" s="10">
        <f t="shared" si="2"/>
        <v>106971</v>
      </c>
      <c r="AU14" s="10">
        <f t="shared" si="3"/>
        <v>139248</v>
      </c>
      <c r="AV14" s="114">
        <f>'[8]int.kiad.'!AV14</f>
        <v>153333</v>
      </c>
      <c r="AW14" s="16" t="s">
        <v>41</v>
      </c>
      <c r="AX14" s="16" t="s">
        <v>53</v>
      </c>
      <c r="AY14" s="10">
        <f t="shared" si="4"/>
        <v>106621</v>
      </c>
      <c r="AZ14" s="10">
        <f t="shared" si="5"/>
        <v>135670</v>
      </c>
      <c r="BA14" s="114">
        <f>'[8]int.kiad.'!BA14</f>
        <v>153333</v>
      </c>
      <c r="BB14" s="10">
        <f t="shared" si="6"/>
        <v>350</v>
      </c>
      <c r="BC14" s="10">
        <f t="shared" si="7"/>
        <v>3578</v>
      </c>
      <c r="BD14" s="114">
        <f>'[8]int.kiad.'!BD14</f>
        <v>0</v>
      </c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</row>
    <row r="15" spans="1:92" ht="12.75">
      <c r="A15" s="8" t="s">
        <v>54</v>
      </c>
      <c r="B15" s="8" t="s">
        <v>55</v>
      </c>
      <c r="C15" s="4">
        <v>60276</v>
      </c>
      <c r="D15" s="114">
        <f>'[1]int.kiad.'!D15</f>
        <v>75499</v>
      </c>
      <c r="E15" s="114">
        <f>'[8]int.kiad.'!E15</f>
        <v>96121</v>
      </c>
      <c r="F15" s="4">
        <v>21625</v>
      </c>
      <c r="G15" s="114">
        <f>'[1]int.kiad.'!G15</f>
        <v>26693</v>
      </c>
      <c r="H15" s="114">
        <f>'[8]int.kiad.'!H15</f>
        <v>32461</v>
      </c>
      <c r="I15" s="16" t="s">
        <v>54</v>
      </c>
      <c r="J15" s="16" t="s">
        <v>55</v>
      </c>
      <c r="K15" s="4">
        <v>23598</v>
      </c>
      <c r="L15" s="114">
        <f>'[1]int.kiad.'!L15</f>
        <v>34173</v>
      </c>
      <c r="M15" s="114">
        <f>'[8]int.kiad.'!M15</f>
        <v>28603</v>
      </c>
      <c r="N15" s="4">
        <v>151</v>
      </c>
      <c r="O15" s="114">
        <f>'[1]int.kiad.'!O15</f>
        <v>0</v>
      </c>
      <c r="P15" s="114">
        <f>'[8]int.kiad.'!P15</f>
        <v>228</v>
      </c>
      <c r="Q15" s="16" t="s">
        <v>54</v>
      </c>
      <c r="R15" s="16" t="s">
        <v>55</v>
      </c>
      <c r="S15" s="44">
        <f t="shared" si="0"/>
        <v>23447</v>
      </c>
      <c r="T15" s="44">
        <f t="shared" si="1"/>
        <v>34173</v>
      </c>
      <c r="U15" s="114">
        <f>'[8]int.kiad.'!U15</f>
        <v>28375</v>
      </c>
      <c r="V15" s="4">
        <v>0</v>
      </c>
      <c r="W15" s="114">
        <f>'[1]int.kiad.'!W15</f>
        <v>362</v>
      </c>
      <c r="X15" s="114">
        <f>'[8]int.kiad.'!X15</f>
        <v>0</v>
      </c>
      <c r="Y15" s="16" t="s">
        <v>54</v>
      </c>
      <c r="Z15" s="16" t="s">
        <v>55</v>
      </c>
      <c r="AA15" s="4">
        <v>0</v>
      </c>
      <c r="AB15" s="114">
        <f>'[1]int.kiad.'!AB15</f>
        <v>0</v>
      </c>
      <c r="AC15" s="114">
        <f>'[8]int.kiad.'!AC15</f>
        <v>0</v>
      </c>
      <c r="AD15" s="44">
        <f t="shared" si="8"/>
        <v>0</v>
      </c>
      <c r="AE15" s="44">
        <f t="shared" si="9"/>
        <v>362</v>
      </c>
      <c r="AF15" s="114">
        <f>'[8]int.kiad.'!AF15</f>
        <v>0</v>
      </c>
      <c r="AG15" s="16" t="s">
        <v>54</v>
      </c>
      <c r="AH15" s="16" t="s">
        <v>55</v>
      </c>
      <c r="AI15" s="4">
        <v>0</v>
      </c>
      <c r="AJ15" s="114">
        <f>'[1]int.kiad.'!AJ15</f>
        <v>1117</v>
      </c>
      <c r="AK15" s="114">
        <f>'[8]int.kiad.'!AK15</f>
        <v>0</v>
      </c>
      <c r="AL15" s="4">
        <v>0</v>
      </c>
      <c r="AM15" s="114">
        <f>'[1]int.kiad.'!AM15</f>
        <v>0</v>
      </c>
      <c r="AN15" s="114">
        <f>'[8]int.kiad.'!AN15</f>
        <v>0</v>
      </c>
      <c r="AO15" s="16" t="s">
        <v>54</v>
      </c>
      <c r="AP15" s="16" t="s">
        <v>55</v>
      </c>
      <c r="AQ15" s="4">
        <v>0</v>
      </c>
      <c r="AR15" s="114">
        <f>'[1]int.kiad.'!AR15</f>
        <v>1406</v>
      </c>
      <c r="AS15" s="114">
        <f>'[8]int.kiad.'!AS15</f>
        <v>0</v>
      </c>
      <c r="AT15" s="10">
        <f t="shared" si="2"/>
        <v>105499</v>
      </c>
      <c r="AU15" s="10">
        <f t="shared" si="3"/>
        <v>139250</v>
      </c>
      <c r="AV15" s="114">
        <f>'[8]int.kiad.'!AV15</f>
        <v>157185</v>
      </c>
      <c r="AW15" s="16" t="s">
        <v>54</v>
      </c>
      <c r="AX15" s="16" t="s">
        <v>55</v>
      </c>
      <c r="AY15" s="10">
        <f t="shared" si="4"/>
        <v>105499</v>
      </c>
      <c r="AZ15" s="10">
        <f t="shared" si="5"/>
        <v>137844</v>
      </c>
      <c r="BA15" s="114">
        <f>'[8]int.kiad.'!BA15</f>
        <v>157185</v>
      </c>
      <c r="BB15" s="10">
        <f t="shared" si="6"/>
        <v>0</v>
      </c>
      <c r="BC15" s="10">
        <f t="shared" si="7"/>
        <v>1406</v>
      </c>
      <c r="BD15" s="114">
        <f>'[8]int.kiad.'!BD15</f>
        <v>0</v>
      </c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</row>
    <row r="16" spans="1:92" ht="12.75">
      <c r="A16" s="8" t="s">
        <v>56</v>
      </c>
      <c r="B16" s="8" t="s">
        <v>57</v>
      </c>
      <c r="C16" s="4">
        <v>73883</v>
      </c>
      <c r="D16" s="114">
        <f>'[1]int.kiad.'!D16</f>
        <v>90154</v>
      </c>
      <c r="E16" s="114">
        <f>'[8]int.kiad.'!E16</f>
        <v>114675</v>
      </c>
      <c r="F16" s="4">
        <v>26533</v>
      </c>
      <c r="G16" s="114">
        <f>'[1]int.kiad.'!G16</f>
        <v>31824</v>
      </c>
      <c r="H16" s="114">
        <f>'[8]int.kiad.'!H16</f>
        <v>38857</v>
      </c>
      <c r="I16" s="16" t="s">
        <v>56</v>
      </c>
      <c r="J16" s="16" t="s">
        <v>57</v>
      </c>
      <c r="K16" s="4">
        <v>24185</v>
      </c>
      <c r="L16" s="114">
        <f>'[1]int.kiad.'!L16</f>
        <v>29477</v>
      </c>
      <c r="M16" s="114">
        <f>'[8]int.kiad.'!M16</f>
        <v>26189</v>
      </c>
      <c r="N16" s="4">
        <v>677</v>
      </c>
      <c r="O16" s="114">
        <f>'[1]int.kiad.'!O16</f>
        <v>0</v>
      </c>
      <c r="P16" s="114">
        <f>'[8]int.kiad.'!P16</f>
        <v>195</v>
      </c>
      <c r="Q16" s="16" t="s">
        <v>56</v>
      </c>
      <c r="R16" s="16" t="s">
        <v>57</v>
      </c>
      <c r="S16" s="44">
        <f t="shared" si="0"/>
        <v>23508</v>
      </c>
      <c r="T16" s="44">
        <f t="shared" si="1"/>
        <v>29477</v>
      </c>
      <c r="U16" s="114">
        <f>'[8]int.kiad.'!U16</f>
        <v>25994</v>
      </c>
      <c r="V16" s="4">
        <v>0</v>
      </c>
      <c r="W16" s="114">
        <f>'[1]int.kiad.'!W16</f>
        <v>427</v>
      </c>
      <c r="X16" s="114">
        <f>'[8]int.kiad.'!X16</f>
        <v>0</v>
      </c>
      <c r="Y16" s="16" t="s">
        <v>56</v>
      </c>
      <c r="Z16" s="16" t="s">
        <v>57</v>
      </c>
      <c r="AA16" s="4">
        <v>0</v>
      </c>
      <c r="AB16" s="114">
        <f>'[1]int.kiad.'!AB16</f>
        <v>0</v>
      </c>
      <c r="AC16" s="114">
        <f>'[8]int.kiad.'!AC16</f>
        <v>0</v>
      </c>
      <c r="AD16" s="44">
        <f t="shared" si="8"/>
        <v>0</v>
      </c>
      <c r="AE16" s="44">
        <f t="shared" si="9"/>
        <v>427</v>
      </c>
      <c r="AF16" s="114">
        <f>'[8]int.kiad.'!AF16</f>
        <v>0</v>
      </c>
      <c r="AG16" s="16" t="s">
        <v>56</v>
      </c>
      <c r="AH16" s="16" t="s">
        <v>57</v>
      </c>
      <c r="AI16" s="4">
        <v>0</v>
      </c>
      <c r="AJ16" s="114">
        <f>'[1]int.kiad.'!AJ16</f>
        <v>1128</v>
      </c>
      <c r="AK16" s="114">
        <f>'[8]int.kiad.'!AK16</f>
        <v>0</v>
      </c>
      <c r="AL16" s="4">
        <v>0</v>
      </c>
      <c r="AM16" s="114">
        <f>'[1]int.kiad.'!AM16</f>
        <v>2000</v>
      </c>
      <c r="AN16" s="114">
        <f>'[8]int.kiad.'!AN16</f>
        <v>0</v>
      </c>
      <c r="AO16" s="16" t="s">
        <v>56</v>
      </c>
      <c r="AP16" s="16" t="s">
        <v>57</v>
      </c>
      <c r="AQ16" s="4">
        <v>0</v>
      </c>
      <c r="AR16" s="114">
        <f>'[1]int.kiad.'!AR16</f>
        <v>2121</v>
      </c>
      <c r="AS16" s="114">
        <f>'[8]int.kiad.'!AS16</f>
        <v>0</v>
      </c>
      <c r="AT16" s="10">
        <f t="shared" si="2"/>
        <v>124601</v>
      </c>
      <c r="AU16" s="10">
        <f t="shared" si="3"/>
        <v>157131</v>
      </c>
      <c r="AV16" s="114">
        <f>'[8]int.kiad.'!AV16</f>
        <v>179721</v>
      </c>
      <c r="AW16" s="16" t="s">
        <v>56</v>
      </c>
      <c r="AX16" s="16" t="s">
        <v>57</v>
      </c>
      <c r="AY16" s="10">
        <f t="shared" si="4"/>
        <v>124601</v>
      </c>
      <c r="AZ16" s="10">
        <f t="shared" si="5"/>
        <v>153010</v>
      </c>
      <c r="BA16" s="114">
        <f>'[8]int.kiad.'!BA16</f>
        <v>179721</v>
      </c>
      <c r="BB16" s="10">
        <f t="shared" si="6"/>
        <v>0</v>
      </c>
      <c r="BC16" s="10">
        <f t="shared" si="7"/>
        <v>4121</v>
      </c>
      <c r="BD16" s="114">
        <f>'[8]int.kiad.'!BD16</f>
        <v>0</v>
      </c>
      <c r="BE16" s="169" t="s">
        <v>40</v>
      </c>
      <c r="BF16" s="169" t="s">
        <v>40</v>
      </c>
      <c r="BG16" s="169" t="s">
        <v>40</v>
      </c>
      <c r="BH16" s="221" t="s">
        <v>132</v>
      </c>
      <c r="BI16" s="222"/>
      <c r="BJ16" s="222"/>
      <c r="BK16" s="221" t="s">
        <v>132</v>
      </c>
      <c r="BL16" s="222"/>
      <c r="BM16" s="223"/>
      <c r="BN16" s="220" t="s">
        <v>40</v>
      </c>
      <c r="BO16" s="220" t="s">
        <v>40</v>
      </c>
      <c r="BP16" s="220" t="s">
        <v>40</v>
      </c>
      <c r="BQ16" s="221" t="s">
        <v>40</v>
      </c>
      <c r="BR16" s="222"/>
      <c r="BS16" s="222"/>
      <c r="BT16" s="221" t="s">
        <v>132</v>
      </c>
      <c r="BU16" s="222"/>
      <c r="BV16" s="223"/>
      <c r="BW16" s="220" t="s">
        <v>40</v>
      </c>
      <c r="BX16" s="220" t="s">
        <v>40</v>
      </c>
      <c r="BY16" s="220" t="s">
        <v>40</v>
      </c>
      <c r="BZ16" s="221" t="s">
        <v>132</v>
      </c>
      <c r="CA16" s="222"/>
      <c r="CB16" s="222"/>
      <c r="CC16" s="221" t="s">
        <v>132</v>
      </c>
      <c r="CD16" s="222"/>
      <c r="CE16" s="223"/>
      <c r="CF16" s="220" t="s">
        <v>40</v>
      </c>
      <c r="CG16" s="220" t="s">
        <v>40</v>
      </c>
      <c r="CH16" s="220" t="s">
        <v>40</v>
      </c>
      <c r="CI16" s="221" t="s">
        <v>132</v>
      </c>
      <c r="CJ16" s="222"/>
      <c r="CK16" s="222"/>
      <c r="CL16" s="221" t="s">
        <v>30</v>
      </c>
      <c r="CM16" s="222"/>
      <c r="CN16" s="223"/>
    </row>
    <row r="17" spans="1:92" ht="12.75">
      <c r="A17" s="8" t="s">
        <v>58</v>
      </c>
      <c r="B17" s="8" t="s">
        <v>59</v>
      </c>
      <c r="C17" s="4">
        <v>47485</v>
      </c>
      <c r="D17" s="114">
        <f>'[1]int.kiad.'!D17</f>
        <v>57952</v>
      </c>
      <c r="E17" s="114">
        <f>'[8]int.kiad.'!E17</f>
        <v>72740</v>
      </c>
      <c r="F17" s="4">
        <v>16921</v>
      </c>
      <c r="G17" s="114">
        <f>'[1]int.kiad.'!G17</f>
        <v>20059</v>
      </c>
      <c r="H17" s="114">
        <f>'[8]int.kiad.'!H17</f>
        <v>24490</v>
      </c>
      <c r="I17" s="16" t="s">
        <v>58</v>
      </c>
      <c r="J17" s="16" t="s">
        <v>59</v>
      </c>
      <c r="K17" s="4">
        <v>14851</v>
      </c>
      <c r="L17" s="114">
        <f>'[1]int.kiad.'!L17</f>
        <v>21863</v>
      </c>
      <c r="M17" s="114">
        <f>'[8]int.kiad.'!M17</f>
        <v>15454</v>
      </c>
      <c r="N17" s="4">
        <v>159</v>
      </c>
      <c r="O17" s="114">
        <f>'[1]int.kiad.'!O17</f>
        <v>0</v>
      </c>
      <c r="P17" s="114">
        <f>'[8]int.kiad.'!P17</f>
        <v>0</v>
      </c>
      <c r="Q17" s="16" t="s">
        <v>58</v>
      </c>
      <c r="R17" s="16" t="s">
        <v>59</v>
      </c>
      <c r="S17" s="44">
        <f t="shared" si="0"/>
        <v>14692</v>
      </c>
      <c r="T17" s="44">
        <f t="shared" si="1"/>
        <v>21863</v>
      </c>
      <c r="U17" s="114">
        <f>'[8]int.kiad.'!U17</f>
        <v>15454</v>
      </c>
      <c r="V17" s="4">
        <v>0</v>
      </c>
      <c r="W17" s="114">
        <f>'[1]int.kiad.'!W17</f>
        <v>199</v>
      </c>
      <c r="X17" s="114">
        <f>'[8]int.kiad.'!X17</f>
        <v>0</v>
      </c>
      <c r="Y17" s="16" t="s">
        <v>58</v>
      </c>
      <c r="Z17" s="16" t="s">
        <v>59</v>
      </c>
      <c r="AA17" s="4">
        <v>0</v>
      </c>
      <c r="AB17" s="114">
        <f>'[1]int.kiad.'!AB17</f>
        <v>0</v>
      </c>
      <c r="AC17" s="114">
        <f>'[8]int.kiad.'!AC17</f>
        <v>0</v>
      </c>
      <c r="AD17" s="44">
        <f t="shared" si="8"/>
        <v>0</v>
      </c>
      <c r="AE17" s="44">
        <f t="shared" si="9"/>
        <v>199</v>
      </c>
      <c r="AF17" s="114">
        <f>'[8]int.kiad.'!AF17</f>
        <v>0</v>
      </c>
      <c r="AG17" s="16" t="s">
        <v>58</v>
      </c>
      <c r="AH17" s="16" t="s">
        <v>59</v>
      </c>
      <c r="AI17" s="4">
        <v>0</v>
      </c>
      <c r="AJ17" s="114">
        <f>'[1]int.kiad.'!AJ17</f>
        <v>538</v>
      </c>
      <c r="AK17" s="114">
        <f>'[8]int.kiad.'!AK17</f>
        <v>0</v>
      </c>
      <c r="AL17" s="4">
        <v>0</v>
      </c>
      <c r="AM17" s="114">
        <f>'[1]int.kiad.'!AM17</f>
        <v>0</v>
      </c>
      <c r="AN17" s="114">
        <f>'[8]int.kiad.'!AN17</f>
        <v>0</v>
      </c>
      <c r="AO17" s="16" t="s">
        <v>58</v>
      </c>
      <c r="AP17" s="16" t="s">
        <v>59</v>
      </c>
      <c r="AQ17" s="4">
        <v>0</v>
      </c>
      <c r="AR17" s="114">
        <f>'[1]int.kiad.'!AR17</f>
        <v>1628</v>
      </c>
      <c r="AS17" s="114">
        <f>'[8]int.kiad.'!AS17</f>
        <v>0</v>
      </c>
      <c r="AT17" s="10">
        <f t="shared" si="2"/>
        <v>79257</v>
      </c>
      <c r="AU17" s="10">
        <f t="shared" si="3"/>
        <v>102239</v>
      </c>
      <c r="AV17" s="114">
        <f>'[8]int.kiad.'!AV17</f>
        <v>112684</v>
      </c>
      <c r="AW17" s="16" t="s">
        <v>58</v>
      </c>
      <c r="AX17" s="16" t="s">
        <v>59</v>
      </c>
      <c r="AY17" s="10">
        <f t="shared" si="4"/>
        <v>79257</v>
      </c>
      <c r="AZ17" s="10">
        <f t="shared" si="5"/>
        <v>100611</v>
      </c>
      <c r="BA17" s="114">
        <f>'[8]int.kiad.'!BA17</f>
        <v>112684</v>
      </c>
      <c r="BB17" s="10">
        <f t="shared" si="6"/>
        <v>0</v>
      </c>
      <c r="BC17" s="10">
        <f t="shared" si="7"/>
        <v>1628</v>
      </c>
      <c r="BD17" s="114">
        <f>'[8]int.kiad.'!BD17</f>
        <v>0</v>
      </c>
      <c r="BE17" s="175" t="s">
        <v>42</v>
      </c>
      <c r="BF17" s="172" t="s">
        <v>195</v>
      </c>
      <c r="BG17" s="172" t="s">
        <v>198</v>
      </c>
      <c r="BH17" s="223" t="s">
        <v>134</v>
      </c>
      <c r="BI17" s="223"/>
      <c r="BJ17" s="223"/>
      <c r="BK17" s="226" t="s">
        <v>135</v>
      </c>
      <c r="BL17" s="223"/>
      <c r="BM17" s="223"/>
      <c r="BN17" s="224" t="s">
        <v>42</v>
      </c>
      <c r="BO17" s="225" t="s">
        <v>195</v>
      </c>
      <c r="BP17" s="225" t="s">
        <v>198</v>
      </c>
      <c r="BQ17" s="223" t="s">
        <v>217</v>
      </c>
      <c r="BR17" s="223"/>
      <c r="BS17" s="223"/>
      <c r="BT17" s="226" t="s">
        <v>139</v>
      </c>
      <c r="BU17" s="223"/>
      <c r="BV17" s="223"/>
      <c r="BW17" s="224" t="s">
        <v>42</v>
      </c>
      <c r="BX17" s="225" t="s">
        <v>195</v>
      </c>
      <c r="BY17" s="225" t="s">
        <v>198</v>
      </c>
      <c r="BZ17" s="223" t="s">
        <v>142</v>
      </c>
      <c r="CA17" s="223"/>
      <c r="CB17" s="223"/>
      <c r="CC17" s="226" t="s">
        <v>143</v>
      </c>
      <c r="CD17" s="223"/>
      <c r="CE17" s="223"/>
      <c r="CF17" s="224" t="s">
        <v>42</v>
      </c>
      <c r="CG17" s="225" t="s">
        <v>195</v>
      </c>
      <c r="CH17" s="225" t="s">
        <v>198</v>
      </c>
      <c r="CI17" s="223" t="s">
        <v>144</v>
      </c>
      <c r="CJ17" s="223"/>
      <c r="CK17" s="223"/>
      <c r="CL17" s="226" t="s">
        <v>145</v>
      </c>
      <c r="CM17" s="223"/>
      <c r="CN17" s="223"/>
    </row>
    <row r="18" spans="1:92" ht="12.75">
      <c r="A18" s="8" t="s">
        <v>60</v>
      </c>
      <c r="B18" s="8" t="s">
        <v>61</v>
      </c>
      <c r="C18" s="4">
        <v>68670</v>
      </c>
      <c r="D18" s="114">
        <f>'[1]int.kiad.'!D18</f>
        <v>83552</v>
      </c>
      <c r="E18" s="114">
        <f>'[8]int.kiad.'!E18</f>
        <v>104758</v>
      </c>
      <c r="F18" s="4">
        <v>24659</v>
      </c>
      <c r="G18" s="114">
        <f>'[1]int.kiad.'!G18</f>
        <v>29183</v>
      </c>
      <c r="H18" s="114">
        <f>'[8]int.kiad.'!H18</f>
        <v>35407</v>
      </c>
      <c r="I18" s="16" t="s">
        <v>60</v>
      </c>
      <c r="J18" s="16" t="s">
        <v>61</v>
      </c>
      <c r="K18" s="4">
        <v>22312</v>
      </c>
      <c r="L18" s="114">
        <f>'[1]int.kiad.'!L18</f>
        <v>31564</v>
      </c>
      <c r="M18" s="114">
        <f>'[8]int.kiad.'!M18</f>
        <v>27939</v>
      </c>
      <c r="N18" s="4">
        <v>0</v>
      </c>
      <c r="O18" s="114">
        <f>'[1]int.kiad.'!O18</f>
        <v>0</v>
      </c>
      <c r="P18" s="114">
        <f>'[8]int.kiad.'!P18</f>
        <v>559</v>
      </c>
      <c r="Q18" s="16" t="s">
        <v>60</v>
      </c>
      <c r="R18" s="16" t="s">
        <v>61</v>
      </c>
      <c r="S18" s="44">
        <f t="shared" si="0"/>
        <v>22312</v>
      </c>
      <c r="T18" s="44">
        <f t="shared" si="1"/>
        <v>31564</v>
      </c>
      <c r="U18" s="114">
        <f>'[8]int.kiad.'!U18</f>
        <v>27380</v>
      </c>
      <c r="V18" s="4">
        <v>0</v>
      </c>
      <c r="W18" s="114">
        <f>'[1]int.kiad.'!W18</f>
        <v>387</v>
      </c>
      <c r="X18" s="114">
        <f>'[8]int.kiad.'!X18</f>
        <v>0</v>
      </c>
      <c r="Y18" s="16" t="s">
        <v>60</v>
      </c>
      <c r="Z18" s="16" t="s">
        <v>61</v>
      </c>
      <c r="AA18" s="4">
        <v>0</v>
      </c>
      <c r="AB18" s="114">
        <f>'[1]int.kiad.'!AB18</f>
        <v>0</v>
      </c>
      <c r="AC18" s="114">
        <f>'[8]int.kiad.'!AC18</f>
        <v>0</v>
      </c>
      <c r="AD18" s="44">
        <f t="shared" si="8"/>
        <v>0</v>
      </c>
      <c r="AE18" s="44">
        <f t="shared" si="9"/>
        <v>387</v>
      </c>
      <c r="AF18" s="114">
        <f>'[8]int.kiad.'!AF18</f>
        <v>0</v>
      </c>
      <c r="AG18" s="16" t="s">
        <v>60</v>
      </c>
      <c r="AH18" s="16" t="s">
        <v>61</v>
      </c>
      <c r="AI18" s="4">
        <v>80</v>
      </c>
      <c r="AJ18" s="114">
        <f>'[1]int.kiad.'!AJ18</f>
        <v>1380</v>
      </c>
      <c r="AK18" s="114">
        <f>'[8]int.kiad.'!AK18</f>
        <v>80</v>
      </c>
      <c r="AL18" s="4">
        <v>0</v>
      </c>
      <c r="AM18" s="114">
        <f>'[1]int.kiad.'!AM18</f>
        <v>186</v>
      </c>
      <c r="AN18" s="114">
        <f>'[8]int.kiad.'!AN18</f>
        <v>0</v>
      </c>
      <c r="AO18" s="16" t="s">
        <v>60</v>
      </c>
      <c r="AP18" s="16" t="s">
        <v>61</v>
      </c>
      <c r="AQ18" s="4">
        <v>1130</v>
      </c>
      <c r="AR18" s="114">
        <f>'[1]int.kiad.'!AR18</f>
        <v>1019</v>
      </c>
      <c r="AS18" s="114">
        <f>'[8]int.kiad.'!AS18</f>
        <v>0</v>
      </c>
      <c r="AT18" s="10">
        <f t="shared" si="2"/>
        <v>116851</v>
      </c>
      <c r="AU18" s="10">
        <f t="shared" si="3"/>
        <v>147271</v>
      </c>
      <c r="AV18" s="114">
        <f>'[8]int.kiad.'!AV18</f>
        <v>168184</v>
      </c>
      <c r="AW18" s="16" t="s">
        <v>60</v>
      </c>
      <c r="AX18" s="16" t="s">
        <v>61</v>
      </c>
      <c r="AY18" s="10">
        <f t="shared" si="4"/>
        <v>115721</v>
      </c>
      <c r="AZ18" s="10">
        <f t="shared" si="5"/>
        <v>146066</v>
      </c>
      <c r="BA18" s="114">
        <f>'[8]int.kiad.'!BA18</f>
        <v>168184</v>
      </c>
      <c r="BB18" s="10">
        <f t="shared" si="6"/>
        <v>1130</v>
      </c>
      <c r="BC18" s="10">
        <f t="shared" si="7"/>
        <v>1205</v>
      </c>
      <c r="BD18" s="114">
        <f>'[8]int.kiad.'!BD18</f>
        <v>0</v>
      </c>
      <c r="BE18" s="175" t="s">
        <v>39</v>
      </c>
      <c r="BF18" s="172" t="s">
        <v>196</v>
      </c>
      <c r="BG18" s="176" t="s">
        <v>199</v>
      </c>
      <c r="BH18" s="221" t="s">
        <v>128</v>
      </c>
      <c r="BI18" s="222"/>
      <c r="BJ18" s="222"/>
      <c r="BK18" s="221" t="s">
        <v>129</v>
      </c>
      <c r="BL18" s="222"/>
      <c r="BM18" s="223"/>
      <c r="BN18" s="224" t="s">
        <v>39</v>
      </c>
      <c r="BO18" s="225" t="s">
        <v>196</v>
      </c>
      <c r="BP18" s="227" t="s">
        <v>199</v>
      </c>
      <c r="BQ18" s="228" t="s">
        <v>130</v>
      </c>
      <c r="BR18" s="228"/>
      <c r="BS18" s="228"/>
      <c r="BT18" s="221" t="s">
        <v>150</v>
      </c>
      <c r="BU18" s="222"/>
      <c r="BV18" s="223"/>
      <c r="BW18" s="224" t="s">
        <v>39</v>
      </c>
      <c r="BX18" s="225" t="s">
        <v>196</v>
      </c>
      <c r="BY18" s="227" t="s">
        <v>199</v>
      </c>
      <c r="BZ18" s="221" t="s">
        <v>153</v>
      </c>
      <c r="CA18" s="222"/>
      <c r="CB18" s="222"/>
      <c r="CC18" s="221" t="s">
        <v>37</v>
      </c>
      <c r="CD18" s="222"/>
      <c r="CE18" s="223"/>
      <c r="CF18" s="224" t="s">
        <v>39</v>
      </c>
      <c r="CG18" s="225" t="s">
        <v>196</v>
      </c>
      <c r="CH18" s="227" t="s">
        <v>199</v>
      </c>
      <c r="CI18" s="221" t="s">
        <v>131</v>
      </c>
      <c r="CJ18" s="222"/>
      <c r="CK18" s="222"/>
      <c r="CL18" s="221" t="s">
        <v>154</v>
      </c>
      <c r="CM18" s="222"/>
      <c r="CN18" s="223"/>
    </row>
    <row r="19" spans="1:92" ht="12.75">
      <c r="A19" s="8" t="s">
        <v>62</v>
      </c>
      <c r="B19" s="8" t="s">
        <v>63</v>
      </c>
      <c r="C19" s="4">
        <v>68403</v>
      </c>
      <c r="D19" s="114">
        <f>'[1]int.kiad.'!D19</f>
        <v>84893</v>
      </c>
      <c r="E19" s="114">
        <f>'[8]int.kiad.'!E19</f>
        <v>102789</v>
      </c>
      <c r="F19" s="4">
        <v>24590</v>
      </c>
      <c r="G19" s="114">
        <f>'[1]int.kiad.'!G19</f>
        <v>29685</v>
      </c>
      <c r="H19" s="114">
        <f>'[8]int.kiad.'!H19</f>
        <v>34821</v>
      </c>
      <c r="I19" s="16" t="s">
        <v>62</v>
      </c>
      <c r="J19" s="16" t="s">
        <v>63</v>
      </c>
      <c r="K19" s="4">
        <v>38516</v>
      </c>
      <c r="L19" s="114">
        <f>'[1]int.kiad.'!L19</f>
        <v>45955</v>
      </c>
      <c r="M19" s="114">
        <f>'[8]int.kiad.'!M19</f>
        <v>41980</v>
      </c>
      <c r="N19" s="4">
        <v>164</v>
      </c>
      <c r="O19" s="114">
        <f>'[1]int.kiad.'!O19</f>
        <v>0</v>
      </c>
      <c r="P19" s="114">
        <f>'[8]int.kiad.'!P19</f>
        <v>84</v>
      </c>
      <c r="Q19" s="16" t="s">
        <v>62</v>
      </c>
      <c r="R19" s="16" t="s">
        <v>63</v>
      </c>
      <c r="S19" s="44">
        <f t="shared" si="0"/>
        <v>38352</v>
      </c>
      <c r="T19" s="44">
        <f t="shared" si="1"/>
        <v>45955</v>
      </c>
      <c r="U19" s="114">
        <f>'[8]int.kiad.'!U19</f>
        <v>41896</v>
      </c>
      <c r="V19" s="4">
        <v>0</v>
      </c>
      <c r="W19" s="114">
        <f>'[1]int.kiad.'!W19</f>
        <v>359</v>
      </c>
      <c r="X19" s="114">
        <f>'[8]int.kiad.'!X19</f>
        <v>0</v>
      </c>
      <c r="Y19" s="16" t="s">
        <v>62</v>
      </c>
      <c r="Z19" s="16" t="s">
        <v>63</v>
      </c>
      <c r="AA19" s="4">
        <v>0</v>
      </c>
      <c r="AB19" s="114">
        <f>'[1]int.kiad.'!AB19</f>
        <v>0</v>
      </c>
      <c r="AC19" s="114">
        <f>'[8]int.kiad.'!AC19</f>
        <v>0</v>
      </c>
      <c r="AD19" s="44">
        <f t="shared" si="8"/>
        <v>0</v>
      </c>
      <c r="AE19" s="44">
        <f t="shared" si="9"/>
        <v>359</v>
      </c>
      <c r="AF19" s="114">
        <f>'[8]int.kiad.'!AF19</f>
        <v>0</v>
      </c>
      <c r="AG19" s="16" t="s">
        <v>62</v>
      </c>
      <c r="AH19" s="16" t="s">
        <v>63</v>
      </c>
      <c r="AI19" s="4">
        <v>0</v>
      </c>
      <c r="AJ19" s="114">
        <f>'[1]int.kiad.'!AJ19</f>
        <v>1123</v>
      </c>
      <c r="AK19" s="114">
        <f>'[8]int.kiad.'!AK19</f>
        <v>0</v>
      </c>
      <c r="AL19" s="4">
        <v>0</v>
      </c>
      <c r="AM19" s="114">
        <f>'[1]int.kiad.'!AM19</f>
        <v>0</v>
      </c>
      <c r="AN19" s="114">
        <f>'[8]int.kiad.'!AN19</f>
        <v>0</v>
      </c>
      <c r="AO19" s="16" t="s">
        <v>62</v>
      </c>
      <c r="AP19" s="16" t="s">
        <v>63</v>
      </c>
      <c r="AQ19" s="4">
        <v>300</v>
      </c>
      <c r="AR19" s="114">
        <f>'[1]int.kiad.'!AR19</f>
        <v>2257</v>
      </c>
      <c r="AS19" s="114">
        <f>'[8]int.kiad.'!AS19</f>
        <v>116</v>
      </c>
      <c r="AT19" s="10">
        <f t="shared" si="2"/>
        <v>131809</v>
      </c>
      <c r="AU19" s="10">
        <f t="shared" si="3"/>
        <v>164272</v>
      </c>
      <c r="AV19" s="114">
        <f>'[8]int.kiad.'!AV19</f>
        <v>179706</v>
      </c>
      <c r="AW19" s="16" t="s">
        <v>62</v>
      </c>
      <c r="AX19" s="16" t="s">
        <v>63</v>
      </c>
      <c r="AY19" s="10">
        <f t="shared" si="4"/>
        <v>131509</v>
      </c>
      <c r="AZ19" s="10">
        <f t="shared" si="5"/>
        <v>162015</v>
      </c>
      <c r="BA19" s="114">
        <f>'[8]int.kiad.'!BA19</f>
        <v>179590</v>
      </c>
      <c r="BB19" s="10">
        <f t="shared" si="6"/>
        <v>300</v>
      </c>
      <c r="BC19" s="10">
        <f t="shared" si="7"/>
        <v>2257</v>
      </c>
      <c r="BD19" s="114">
        <f>'[8]int.kiad.'!BD19</f>
        <v>116</v>
      </c>
      <c r="BE19" s="172" t="s">
        <v>40</v>
      </c>
      <c r="BF19" s="172" t="s">
        <v>39</v>
      </c>
      <c r="BG19" s="176" t="s">
        <v>200</v>
      </c>
      <c r="BH19" s="162" t="s">
        <v>14</v>
      </c>
      <c r="BI19" s="162" t="s">
        <v>14</v>
      </c>
      <c r="BJ19" s="162" t="s">
        <v>207</v>
      </c>
      <c r="BK19" s="162" t="s">
        <v>14</v>
      </c>
      <c r="BL19" s="162" t="s">
        <v>14</v>
      </c>
      <c r="BM19" s="162" t="s">
        <v>207</v>
      </c>
      <c r="BN19" s="225" t="s">
        <v>40</v>
      </c>
      <c r="BO19" s="225" t="s">
        <v>39</v>
      </c>
      <c r="BP19" s="227" t="s">
        <v>200</v>
      </c>
      <c r="BQ19" s="162" t="s">
        <v>14</v>
      </c>
      <c r="BR19" s="162" t="s">
        <v>14</v>
      </c>
      <c r="BS19" s="162" t="s">
        <v>207</v>
      </c>
      <c r="BT19" s="162" t="s">
        <v>14</v>
      </c>
      <c r="BU19" s="162" t="s">
        <v>14</v>
      </c>
      <c r="BV19" s="162" t="s">
        <v>207</v>
      </c>
      <c r="BW19" s="225" t="s">
        <v>40</v>
      </c>
      <c r="BX19" s="225" t="s">
        <v>39</v>
      </c>
      <c r="BY19" s="227" t="s">
        <v>200</v>
      </c>
      <c r="BZ19" s="162" t="s">
        <v>14</v>
      </c>
      <c r="CA19" s="162" t="s">
        <v>14</v>
      </c>
      <c r="CB19" s="162" t="s">
        <v>207</v>
      </c>
      <c r="CC19" s="162" t="s">
        <v>14</v>
      </c>
      <c r="CD19" s="162" t="s">
        <v>14</v>
      </c>
      <c r="CE19" s="162" t="s">
        <v>207</v>
      </c>
      <c r="CF19" s="225" t="s">
        <v>40</v>
      </c>
      <c r="CG19" s="225" t="s">
        <v>39</v>
      </c>
      <c r="CH19" s="227" t="s">
        <v>200</v>
      </c>
      <c r="CI19" s="162" t="s">
        <v>14</v>
      </c>
      <c r="CJ19" s="162" t="s">
        <v>14</v>
      </c>
      <c r="CK19" s="162" t="s">
        <v>207</v>
      </c>
      <c r="CL19" s="162" t="s">
        <v>14</v>
      </c>
      <c r="CM19" s="162" t="s">
        <v>14</v>
      </c>
      <c r="CN19" s="162" t="s">
        <v>207</v>
      </c>
    </row>
    <row r="20" spans="1:92" ht="12.75">
      <c r="A20" s="8" t="s">
        <v>64</v>
      </c>
      <c r="B20" s="8" t="s">
        <v>65</v>
      </c>
      <c r="C20" s="4">
        <v>62361</v>
      </c>
      <c r="D20" s="114">
        <f>'[1]int.kiad.'!D20</f>
        <v>77619</v>
      </c>
      <c r="E20" s="114">
        <f>'[8]int.kiad.'!E20</f>
        <v>95524</v>
      </c>
      <c r="F20" s="4">
        <v>22415</v>
      </c>
      <c r="G20" s="114">
        <f>'[1]int.kiad.'!G20</f>
        <v>27205</v>
      </c>
      <c r="H20" s="114">
        <f>'[8]int.kiad.'!H20</f>
        <v>32397</v>
      </c>
      <c r="I20" s="16" t="s">
        <v>64</v>
      </c>
      <c r="J20" s="16" t="s">
        <v>65</v>
      </c>
      <c r="K20" s="4">
        <v>24505</v>
      </c>
      <c r="L20" s="114">
        <f>'[1]int.kiad.'!L20</f>
        <v>32835</v>
      </c>
      <c r="M20" s="114">
        <f>'[8]int.kiad.'!M20</f>
        <v>28362</v>
      </c>
      <c r="N20" s="4">
        <v>107</v>
      </c>
      <c r="O20" s="114">
        <f>'[1]int.kiad.'!O20</f>
        <v>0</v>
      </c>
      <c r="P20" s="114">
        <f>'[8]int.kiad.'!P20</f>
        <v>210</v>
      </c>
      <c r="Q20" s="16" t="s">
        <v>64</v>
      </c>
      <c r="R20" s="16" t="s">
        <v>65</v>
      </c>
      <c r="S20" s="44">
        <f t="shared" si="0"/>
        <v>24398</v>
      </c>
      <c r="T20" s="44">
        <f t="shared" si="1"/>
        <v>32835</v>
      </c>
      <c r="U20" s="114">
        <f>'[8]int.kiad.'!U20</f>
        <v>28152</v>
      </c>
      <c r="V20" s="4">
        <v>0</v>
      </c>
      <c r="W20" s="114">
        <f>'[1]int.kiad.'!W20</f>
        <v>407</v>
      </c>
      <c r="X20" s="114">
        <f>'[8]int.kiad.'!X20</f>
        <v>0</v>
      </c>
      <c r="Y20" s="16" t="s">
        <v>64</v>
      </c>
      <c r="Z20" s="16" t="s">
        <v>65</v>
      </c>
      <c r="AA20" s="4">
        <v>0</v>
      </c>
      <c r="AB20" s="114">
        <f>'[1]int.kiad.'!AB20</f>
        <v>0</v>
      </c>
      <c r="AC20" s="114">
        <f>'[8]int.kiad.'!AC20</f>
        <v>0</v>
      </c>
      <c r="AD20" s="44">
        <f t="shared" si="8"/>
        <v>0</v>
      </c>
      <c r="AE20" s="44">
        <f t="shared" si="9"/>
        <v>407</v>
      </c>
      <c r="AF20" s="114">
        <f>'[8]int.kiad.'!AF20</f>
        <v>0</v>
      </c>
      <c r="AG20" s="16" t="s">
        <v>64</v>
      </c>
      <c r="AH20" s="16" t="s">
        <v>65</v>
      </c>
      <c r="AI20" s="4">
        <v>0</v>
      </c>
      <c r="AJ20" s="114">
        <f>'[1]int.kiad.'!AJ20</f>
        <v>1283</v>
      </c>
      <c r="AK20" s="114">
        <f>'[8]int.kiad.'!AK20</f>
        <v>0</v>
      </c>
      <c r="AL20" s="4">
        <v>0</v>
      </c>
      <c r="AM20" s="114">
        <f>'[1]int.kiad.'!AM20</f>
        <v>0</v>
      </c>
      <c r="AN20" s="114">
        <f>'[8]int.kiad.'!AN20</f>
        <v>0</v>
      </c>
      <c r="AO20" s="16" t="s">
        <v>64</v>
      </c>
      <c r="AP20" s="16" t="s">
        <v>65</v>
      </c>
      <c r="AQ20" s="4">
        <v>30</v>
      </c>
      <c r="AR20" s="114">
        <f>'[1]int.kiad.'!AR20</f>
        <v>2457</v>
      </c>
      <c r="AS20" s="114">
        <f>'[8]int.kiad.'!AS20</f>
        <v>0</v>
      </c>
      <c r="AT20" s="10">
        <f t="shared" si="2"/>
        <v>109311</v>
      </c>
      <c r="AU20" s="10">
        <f t="shared" si="3"/>
        <v>141806</v>
      </c>
      <c r="AV20" s="114">
        <f>'[8]int.kiad.'!AV20</f>
        <v>156283</v>
      </c>
      <c r="AW20" s="16" t="s">
        <v>64</v>
      </c>
      <c r="AX20" s="16" t="s">
        <v>65</v>
      </c>
      <c r="AY20" s="10">
        <f t="shared" si="4"/>
        <v>109281</v>
      </c>
      <c r="AZ20" s="10">
        <f t="shared" si="5"/>
        <v>139349</v>
      </c>
      <c r="BA20" s="114">
        <f>'[8]int.kiad.'!BA20</f>
        <v>156283</v>
      </c>
      <c r="BB20" s="10">
        <f t="shared" si="6"/>
        <v>30</v>
      </c>
      <c r="BC20" s="10">
        <f t="shared" si="7"/>
        <v>2457</v>
      </c>
      <c r="BD20" s="114">
        <f>'[8]int.kiad.'!BD20</f>
        <v>0</v>
      </c>
      <c r="BE20" s="180"/>
      <c r="BF20" s="180"/>
      <c r="BG20" s="181"/>
      <c r="BH20" s="163" t="s">
        <v>12</v>
      </c>
      <c r="BI20" s="163" t="s">
        <v>13</v>
      </c>
      <c r="BJ20" s="163" t="s">
        <v>15</v>
      </c>
      <c r="BK20" s="163" t="s">
        <v>12</v>
      </c>
      <c r="BL20" s="163" t="s">
        <v>13</v>
      </c>
      <c r="BM20" s="163" t="s">
        <v>15</v>
      </c>
      <c r="BN20" s="229"/>
      <c r="BO20" s="229"/>
      <c r="BP20" s="230"/>
      <c r="BQ20" s="163" t="s">
        <v>12</v>
      </c>
      <c r="BR20" s="163" t="s">
        <v>13</v>
      </c>
      <c r="BS20" s="163" t="s">
        <v>15</v>
      </c>
      <c r="BT20" s="163" t="s">
        <v>12</v>
      </c>
      <c r="BU20" s="163" t="s">
        <v>13</v>
      </c>
      <c r="BV20" s="163" t="s">
        <v>15</v>
      </c>
      <c r="BW20" s="229"/>
      <c r="BX20" s="229"/>
      <c r="BY20" s="230"/>
      <c r="BZ20" s="163" t="s">
        <v>12</v>
      </c>
      <c r="CA20" s="163" t="s">
        <v>13</v>
      </c>
      <c r="CB20" s="163" t="s">
        <v>15</v>
      </c>
      <c r="CC20" s="163" t="s">
        <v>12</v>
      </c>
      <c r="CD20" s="163" t="s">
        <v>13</v>
      </c>
      <c r="CE20" s="163" t="s">
        <v>15</v>
      </c>
      <c r="CF20" s="229"/>
      <c r="CG20" s="229"/>
      <c r="CH20" s="230"/>
      <c r="CI20" s="163" t="s">
        <v>12</v>
      </c>
      <c r="CJ20" s="163" t="s">
        <v>13</v>
      </c>
      <c r="CK20" s="163" t="s">
        <v>15</v>
      </c>
      <c r="CL20" s="163" t="s">
        <v>12</v>
      </c>
      <c r="CM20" s="163" t="s">
        <v>13</v>
      </c>
      <c r="CN20" s="163" t="s">
        <v>15</v>
      </c>
    </row>
    <row r="21" spans="1:92" ht="12.75">
      <c r="A21" s="17" t="s">
        <v>66</v>
      </c>
      <c r="B21" s="8" t="s">
        <v>67</v>
      </c>
      <c r="C21" s="4">
        <v>15193</v>
      </c>
      <c r="D21" s="114">
        <f>'[1]int.kiad.'!D21</f>
        <v>18339</v>
      </c>
      <c r="E21" s="114">
        <f>'[8]int.kiad.'!E21</f>
        <v>23207</v>
      </c>
      <c r="F21" s="4">
        <v>5409</v>
      </c>
      <c r="G21" s="114">
        <f>'[1]int.kiad.'!G21</f>
        <v>6377</v>
      </c>
      <c r="H21" s="114">
        <f>'[8]int.kiad.'!H21</f>
        <v>7826</v>
      </c>
      <c r="I21" s="19" t="s">
        <v>66</v>
      </c>
      <c r="J21" s="16" t="s">
        <v>67</v>
      </c>
      <c r="K21" s="4">
        <v>6287</v>
      </c>
      <c r="L21" s="114">
        <f>'[1]int.kiad.'!L21</f>
        <v>8285</v>
      </c>
      <c r="M21" s="114">
        <f>'[8]int.kiad.'!M21</f>
        <v>7061</v>
      </c>
      <c r="N21" s="4">
        <v>242</v>
      </c>
      <c r="O21" s="114">
        <f>'[1]int.kiad.'!O21</f>
        <v>0</v>
      </c>
      <c r="P21" s="114">
        <f>'[8]int.kiad.'!P21</f>
        <v>192</v>
      </c>
      <c r="Q21" s="19" t="s">
        <v>66</v>
      </c>
      <c r="R21" s="16" t="s">
        <v>67</v>
      </c>
      <c r="S21" s="44">
        <f t="shared" si="0"/>
        <v>6045</v>
      </c>
      <c r="T21" s="44">
        <f t="shared" si="1"/>
        <v>8285</v>
      </c>
      <c r="U21" s="114">
        <f>'[8]int.kiad.'!U21</f>
        <v>6869</v>
      </c>
      <c r="V21" s="4">
        <v>0</v>
      </c>
      <c r="W21" s="114">
        <f>'[1]int.kiad.'!W21</f>
        <v>100</v>
      </c>
      <c r="X21" s="114">
        <f>'[8]int.kiad.'!X21</f>
        <v>0</v>
      </c>
      <c r="Y21" s="19" t="s">
        <v>66</v>
      </c>
      <c r="Z21" s="16" t="s">
        <v>67</v>
      </c>
      <c r="AA21" s="4">
        <v>0</v>
      </c>
      <c r="AB21" s="114">
        <f>'[1]int.kiad.'!AB21</f>
        <v>0</v>
      </c>
      <c r="AC21" s="114">
        <f>'[8]int.kiad.'!AC21</f>
        <v>0</v>
      </c>
      <c r="AD21" s="44">
        <f t="shared" si="8"/>
        <v>0</v>
      </c>
      <c r="AE21" s="44">
        <f t="shared" si="9"/>
        <v>100</v>
      </c>
      <c r="AF21" s="114">
        <f>'[8]int.kiad.'!AF21</f>
        <v>0</v>
      </c>
      <c r="AG21" s="19" t="s">
        <v>66</v>
      </c>
      <c r="AH21" s="16" t="s">
        <v>67</v>
      </c>
      <c r="AI21" s="4">
        <v>0</v>
      </c>
      <c r="AJ21" s="114">
        <f>'[1]int.kiad.'!AJ21</f>
        <v>143</v>
      </c>
      <c r="AK21" s="114">
        <f>'[8]int.kiad.'!AK21</f>
        <v>0</v>
      </c>
      <c r="AL21" s="4">
        <v>0</v>
      </c>
      <c r="AM21" s="114">
        <f>'[1]int.kiad.'!AM21</f>
        <v>0</v>
      </c>
      <c r="AN21" s="114">
        <f>'[8]int.kiad.'!AN21</f>
        <v>0</v>
      </c>
      <c r="AO21" s="19" t="s">
        <v>66</v>
      </c>
      <c r="AP21" s="16" t="s">
        <v>67</v>
      </c>
      <c r="AQ21" s="4">
        <v>0</v>
      </c>
      <c r="AR21" s="114">
        <f>'[1]int.kiad.'!AR21</f>
        <v>750</v>
      </c>
      <c r="AS21" s="114">
        <f>'[8]int.kiad.'!AS21</f>
        <v>0</v>
      </c>
      <c r="AT21" s="10">
        <f t="shared" si="2"/>
        <v>26889</v>
      </c>
      <c r="AU21" s="10">
        <f t="shared" si="3"/>
        <v>33994</v>
      </c>
      <c r="AV21" s="114">
        <f>'[8]int.kiad.'!AV21</f>
        <v>38094</v>
      </c>
      <c r="AW21" s="19" t="s">
        <v>66</v>
      </c>
      <c r="AX21" s="16" t="s">
        <v>67</v>
      </c>
      <c r="AY21" s="10">
        <f t="shared" si="4"/>
        <v>26889</v>
      </c>
      <c r="AZ21" s="10">
        <f t="shared" si="5"/>
        <v>33244</v>
      </c>
      <c r="BA21" s="114">
        <f>'[8]int.kiad.'!BA21</f>
        <v>38094</v>
      </c>
      <c r="BB21" s="10">
        <f t="shared" si="6"/>
        <v>0</v>
      </c>
      <c r="BC21" s="10">
        <f t="shared" si="7"/>
        <v>750</v>
      </c>
      <c r="BD21" s="114">
        <f>'[8]int.kiad.'!BD21</f>
        <v>0</v>
      </c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</row>
    <row r="22" spans="1:92" ht="12.75">
      <c r="A22" s="17" t="s">
        <v>68</v>
      </c>
      <c r="B22" s="8" t="s">
        <v>69</v>
      </c>
      <c r="C22" s="4">
        <v>47324</v>
      </c>
      <c r="D22" s="114">
        <f>'[1]int.kiad.'!D22</f>
        <v>59272</v>
      </c>
      <c r="E22" s="114">
        <f>'[8]int.kiad.'!E22</f>
        <v>78961</v>
      </c>
      <c r="F22" s="4">
        <v>17148</v>
      </c>
      <c r="G22" s="114">
        <f>'[1]int.kiad.'!G22</f>
        <v>21019</v>
      </c>
      <c r="H22" s="114">
        <f>'[8]int.kiad.'!H22</f>
        <v>26950</v>
      </c>
      <c r="I22" s="19" t="s">
        <v>68</v>
      </c>
      <c r="J22" s="16" t="s">
        <v>69</v>
      </c>
      <c r="K22" s="4">
        <v>18777</v>
      </c>
      <c r="L22" s="114">
        <f>'[1]int.kiad.'!L22</f>
        <v>25835</v>
      </c>
      <c r="M22" s="114">
        <f>'[8]int.kiad.'!M22</f>
        <v>25410</v>
      </c>
      <c r="N22" s="4">
        <v>23</v>
      </c>
      <c r="O22" s="114">
        <f>'[1]int.kiad.'!O22</f>
        <v>0</v>
      </c>
      <c r="P22" s="114">
        <f>'[8]int.kiad.'!P22</f>
        <v>862</v>
      </c>
      <c r="Q22" s="19" t="s">
        <v>68</v>
      </c>
      <c r="R22" s="16" t="s">
        <v>69</v>
      </c>
      <c r="S22" s="44">
        <f t="shared" si="0"/>
        <v>18754</v>
      </c>
      <c r="T22" s="44">
        <f t="shared" si="1"/>
        <v>25835</v>
      </c>
      <c r="U22" s="114">
        <f>'[8]int.kiad.'!U22</f>
        <v>24548</v>
      </c>
      <c r="V22" s="4">
        <v>0</v>
      </c>
      <c r="W22" s="114">
        <f>'[1]int.kiad.'!W22</f>
        <v>253</v>
      </c>
      <c r="X22" s="114">
        <f>'[8]int.kiad.'!X22</f>
        <v>0</v>
      </c>
      <c r="Y22" s="19" t="s">
        <v>68</v>
      </c>
      <c r="Z22" s="16" t="s">
        <v>69</v>
      </c>
      <c r="AA22" s="4">
        <v>0</v>
      </c>
      <c r="AB22" s="114">
        <f>'[1]int.kiad.'!AB22</f>
        <v>0</v>
      </c>
      <c r="AC22" s="114">
        <f>'[8]int.kiad.'!AC22</f>
        <v>0</v>
      </c>
      <c r="AD22" s="44">
        <f t="shared" si="8"/>
        <v>0</v>
      </c>
      <c r="AE22" s="44">
        <f t="shared" si="9"/>
        <v>253</v>
      </c>
      <c r="AF22" s="114">
        <f>'[8]int.kiad.'!AF22</f>
        <v>0</v>
      </c>
      <c r="AG22" s="19" t="s">
        <v>68</v>
      </c>
      <c r="AH22" s="16" t="s">
        <v>69</v>
      </c>
      <c r="AI22" s="4">
        <v>258</v>
      </c>
      <c r="AJ22" s="114">
        <f>'[1]int.kiad.'!AJ22</f>
        <v>1160</v>
      </c>
      <c r="AK22" s="114">
        <f>'[8]int.kiad.'!AK22</f>
        <v>258</v>
      </c>
      <c r="AL22" s="4">
        <v>0</v>
      </c>
      <c r="AM22" s="114">
        <f>'[1]int.kiad.'!AM22</f>
        <v>164</v>
      </c>
      <c r="AN22" s="114">
        <f>'[8]int.kiad.'!AN22</f>
        <v>0</v>
      </c>
      <c r="AO22" s="19" t="s">
        <v>68</v>
      </c>
      <c r="AP22" s="16" t="s">
        <v>69</v>
      </c>
      <c r="AQ22" s="4">
        <v>750</v>
      </c>
      <c r="AR22" s="114">
        <f>'[1]int.kiad.'!AR22</f>
        <v>1642</v>
      </c>
      <c r="AS22" s="114">
        <f>'[8]int.kiad.'!AS22</f>
        <v>0</v>
      </c>
      <c r="AT22" s="10">
        <f t="shared" si="2"/>
        <v>84257</v>
      </c>
      <c r="AU22" s="10">
        <f t="shared" si="3"/>
        <v>109345</v>
      </c>
      <c r="AV22" s="114">
        <f>'[8]int.kiad.'!AV22</f>
        <v>131579</v>
      </c>
      <c r="AW22" s="19" t="s">
        <v>68</v>
      </c>
      <c r="AX22" s="16" t="s">
        <v>69</v>
      </c>
      <c r="AY22" s="10">
        <f t="shared" si="4"/>
        <v>83507</v>
      </c>
      <c r="AZ22" s="10">
        <f>(AU22-BC22)</f>
        <v>107539</v>
      </c>
      <c r="BA22" s="114">
        <f>'[8]int.kiad.'!BA22</f>
        <v>131579</v>
      </c>
      <c r="BB22" s="10">
        <f t="shared" si="6"/>
        <v>750</v>
      </c>
      <c r="BC22" s="10">
        <f>(AB22+AM22+AR22)</f>
        <v>1806</v>
      </c>
      <c r="BD22" s="114">
        <f>'[8]int.kiad.'!BD22</f>
        <v>0</v>
      </c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</row>
    <row r="23" spans="1:92" ht="12.75">
      <c r="A23" s="17" t="s">
        <v>70</v>
      </c>
      <c r="B23" s="8" t="s">
        <v>71</v>
      </c>
      <c r="C23" s="4">
        <v>57547</v>
      </c>
      <c r="D23" s="114">
        <f>'[1]int.kiad.'!D23</f>
        <v>72079</v>
      </c>
      <c r="E23" s="114">
        <f>'[8]int.kiad.'!E23</f>
        <v>91442</v>
      </c>
      <c r="F23" s="4">
        <v>20892</v>
      </c>
      <c r="G23" s="114">
        <f>'[1]int.kiad.'!G23</f>
        <v>25429</v>
      </c>
      <c r="H23" s="114">
        <f>'[8]int.kiad.'!H23</f>
        <v>31102</v>
      </c>
      <c r="I23" s="19" t="s">
        <v>70</v>
      </c>
      <c r="J23" s="16" t="s">
        <v>71</v>
      </c>
      <c r="K23" s="4">
        <v>21888</v>
      </c>
      <c r="L23" s="114">
        <f>'[1]int.kiad.'!L23</f>
        <v>29536</v>
      </c>
      <c r="M23" s="114">
        <f>'[8]int.kiad.'!M23</f>
        <v>25865</v>
      </c>
      <c r="N23" s="4">
        <v>829</v>
      </c>
      <c r="O23" s="114">
        <f>'[1]int.kiad.'!O23</f>
        <v>0</v>
      </c>
      <c r="P23" s="114">
        <f>'[8]int.kiad.'!P23</f>
        <v>443</v>
      </c>
      <c r="Q23" s="19" t="s">
        <v>70</v>
      </c>
      <c r="R23" s="16" t="s">
        <v>71</v>
      </c>
      <c r="S23" s="44">
        <f t="shared" si="0"/>
        <v>21059</v>
      </c>
      <c r="T23" s="44">
        <f t="shared" si="1"/>
        <v>29536</v>
      </c>
      <c r="U23" s="114">
        <f>'[8]int.kiad.'!U23</f>
        <v>25422</v>
      </c>
      <c r="V23" s="4">
        <v>0</v>
      </c>
      <c r="W23" s="114">
        <f>'[1]int.kiad.'!W23</f>
        <v>339</v>
      </c>
      <c r="X23" s="114">
        <f>'[8]int.kiad.'!X23</f>
        <v>0</v>
      </c>
      <c r="Y23" s="19" t="s">
        <v>70</v>
      </c>
      <c r="Z23" s="16" t="s">
        <v>71</v>
      </c>
      <c r="AA23" s="4">
        <v>0</v>
      </c>
      <c r="AB23" s="114">
        <f>'[1]int.kiad.'!AB23</f>
        <v>0</v>
      </c>
      <c r="AC23" s="114">
        <f>'[8]int.kiad.'!AC23</f>
        <v>0</v>
      </c>
      <c r="AD23" s="44">
        <f t="shared" si="8"/>
        <v>0</v>
      </c>
      <c r="AE23" s="44">
        <f t="shared" si="9"/>
        <v>339</v>
      </c>
      <c r="AF23" s="114">
        <f>'[8]int.kiad.'!AF23</f>
        <v>0</v>
      </c>
      <c r="AG23" s="19" t="s">
        <v>70</v>
      </c>
      <c r="AH23" s="16" t="s">
        <v>71</v>
      </c>
      <c r="AI23" s="4">
        <v>0</v>
      </c>
      <c r="AJ23" s="114">
        <f>'[1]int.kiad.'!AJ23</f>
        <v>910</v>
      </c>
      <c r="AK23" s="114">
        <f>'[8]int.kiad.'!AK23</f>
        <v>0</v>
      </c>
      <c r="AL23" s="4">
        <v>0</v>
      </c>
      <c r="AM23" s="114">
        <f>'[1]int.kiad.'!AM23</f>
        <v>0</v>
      </c>
      <c r="AN23" s="114">
        <f>'[8]int.kiad.'!AN23</f>
        <v>0</v>
      </c>
      <c r="AO23" s="19" t="s">
        <v>70</v>
      </c>
      <c r="AP23" s="16" t="s">
        <v>71</v>
      </c>
      <c r="AQ23" s="4">
        <v>0</v>
      </c>
      <c r="AR23" s="114">
        <f>'[1]int.kiad.'!AR23</f>
        <v>2185</v>
      </c>
      <c r="AS23" s="114">
        <f>'[8]int.kiad.'!AS23</f>
        <v>0</v>
      </c>
      <c r="AT23" s="10">
        <f aca="true" t="shared" si="16" ref="AT23:AV38">(C23+F23+K23+V23+AI23+AL23+AQ23)</f>
        <v>100327</v>
      </c>
      <c r="AU23" s="10">
        <f t="shared" si="16"/>
        <v>130478</v>
      </c>
      <c r="AV23" s="114">
        <f>'[8]int.kiad.'!AV23</f>
        <v>148409</v>
      </c>
      <c r="AW23" s="19" t="s">
        <v>70</v>
      </c>
      <c r="AX23" s="16" t="s">
        <v>71</v>
      </c>
      <c r="AY23" s="10">
        <f aca="true" t="shared" si="17" ref="AY23:BA38">(AT23-BB23)</f>
        <v>100327</v>
      </c>
      <c r="AZ23" s="10">
        <f t="shared" si="17"/>
        <v>128293</v>
      </c>
      <c r="BA23" s="114">
        <f>'[8]int.kiad.'!BA23</f>
        <v>148409</v>
      </c>
      <c r="BB23" s="10">
        <f aca="true" t="shared" si="18" ref="BB23:BD38">(AA23+AL23+AQ23)</f>
        <v>0</v>
      </c>
      <c r="BC23" s="10">
        <f t="shared" si="18"/>
        <v>2185</v>
      </c>
      <c r="BD23" s="114">
        <f>'[8]int.kiad.'!BD23</f>
        <v>0</v>
      </c>
      <c r="BE23" s="172">
        <v>8</v>
      </c>
      <c r="BF23" s="172" t="s">
        <v>31</v>
      </c>
      <c r="BG23" s="185" t="s">
        <v>204</v>
      </c>
      <c r="BH23" s="185">
        <v>29791</v>
      </c>
      <c r="BI23" s="209">
        <f>'[1]int.kiad.'!BI23</f>
        <v>37804</v>
      </c>
      <c r="BJ23" s="186">
        <v>48254</v>
      </c>
      <c r="BK23" s="185">
        <v>10988</v>
      </c>
      <c r="BL23" s="209">
        <f>'[1]int.kiad.'!BL23</f>
        <v>13850</v>
      </c>
      <c r="BM23" s="186">
        <v>16518</v>
      </c>
      <c r="BN23" s="172">
        <v>8</v>
      </c>
      <c r="BO23" s="172" t="s">
        <v>31</v>
      </c>
      <c r="BP23" s="185" t="s">
        <v>204</v>
      </c>
      <c r="BQ23" s="185">
        <v>12193</v>
      </c>
      <c r="BR23" s="209">
        <f>'[1]int.kiad.'!BR23</f>
        <v>13926</v>
      </c>
      <c r="BS23" s="186">
        <v>11976</v>
      </c>
      <c r="BT23" s="185">
        <v>0</v>
      </c>
      <c r="BU23" s="209">
        <f>'[1]int.kiad.'!BU23</f>
        <v>0</v>
      </c>
      <c r="BV23" s="186">
        <v>0</v>
      </c>
      <c r="BW23" s="172">
        <v>8</v>
      </c>
      <c r="BX23" s="172" t="s">
        <v>31</v>
      </c>
      <c r="BY23" s="185" t="s">
        <v>204</v>
      </c>
      <c r="BZ23" s="185">
        <v>0</v>
      </c>
      <c r="CA23" s="209">
        <f>'[1]int.kiad.'!CA23</f>
        <v>0</v>
      </c>
      <c r="CB23" s="186">
        <v>0</v>
      </c>
      <c r="CC23" s="185">
        <v>0</v>
      </c>
      <c r="CD23" s="209">
        <f>'[1]int.kiad.'!CD23</f>
        <v>0</v>
      </c>
      <c r="CE23" s="186">
        <v>0</v>
      </c>
      <c r="CF23" s="172">
        <v>8</v>
      </c>
      <c r="CG23" s="172" t="s">
        <v>31</v>
      </c>
      <c r="CH23" s="185" t="s">
        <v>204</v>
      </c>
      <c r="CI23" s="185">
        <v>0</v>
      </c>
      <c r="CJ23" s="209">
        <f>'[1]int.kiad.'!CJ23</f>
        <v>888</v>
      </c>
      <c r="CK23" s="186">
        <v>0</v>
      </c>
      <c r="CL23" s="209">
        <f>(BH23+BK23+BQ23+BT23+BZ23+CC23+CI23)</f>
        <v>52972</v>
      </c>
      <c r="CM23" s="209">
        <f>(BI23+BL23+BR23+BU23+CA23+CD23+CJ23)</f>
        <v>66468</v>
      </c>
      <c r="CN23" s="209">
        <f>(BJ23+BM23+BS23+BV23+CB23+CE23+CK23)</f>
        <v>76748</v>
      </c>
    </row>
    <row r="24" spans="1:92" ht="12.75">
      <c r="A24" s="17" t="s">
        <v>72</v>
      </c>
      <c r="B24" s="8" t="s">
        <v>73</v>
      </c>
      <c r="C24" s="4">
        <v>98452</v>
      </c>
      <c r="D24" s="114">
        <f>'[1]int.kiad.'!D24</f>
        <v>122391</v>
      </c>
      <c r="E24" s="114">
        <f>'[8]int.kiad.'!E24</f>
        <v>153350</v>
      </c>
      <c r="F24" s="4">
        <v>35020</v>
      </c>
      <c r="G24" s="114">
        <f>'[1]int.kiad.'!G24</f>
        <v>42182</v>
      </c>
      <c r="H24" s="114">
        <f>'[8]int.kiad.'!H24</f>
        <v>51654</v>
      </c>
      <c r="I24" s="19" t="s">
        <v>72</v>
      </c>
      <c r="J24" s="16" t="s">
        <v>73</v>
      </c>
      <c r="K24" s="4">
        <v>32424</v>
      </c>
      <c r="L24" s="114">
        <f>'[1]int.kiad.'!L24</f>
        <v>38906</v>
      </c>
      <c r="M24" s="114">
        <f>'[8]int.kiad.'!M24</f>
        <v>35658</v>
      </c>
      <c r="N24" s="4">
        <v>516</v>
      </c>
      <c r="O24" s="114">
        <f>'[1]int.kiad.'!O24</f>
        <v>0</v>
      </c>
      <c r="P24" s="114">
        <f>'[8]int.kiad.'!P24</f>
        <v>411</v>
      </c>
      <c r="Q24" s="19" t="s">
        <v>72</v>
      </c>
      <c r="R24" s="16" t="s">
        <v>73</v>
      </c>
      <c r="S24" s="44">
        <f t="shared" si="0"/>
        <v>31908</v>
      </c>
      <c r="T24" s="44">
        <f t="shared" si="1"/>
        <v>38906</v>
      </c>
      <c r="U24" s="114">
        <f>'[8]int.kiad.'!U24</f>
        <v>35247</v>
      </c>
      <c r="V24" s="4">
        <v>0</v>
      </c>
      <c r="W24" s="114">
        <f>'[1]int.kiad.'!W24</f>
        <v>400</v>
      </c>
      <c r="X24" s="114">
        <f>'[8]int.kiad.'!X24</f>
        <v>0</v>
      </c>
      <c r="Y24" s="19" t="s">
        <v>72</v>
      </c>
      <c r="Z24" s="16" t="s">
        <v>73</v>
      </c>
      <c r="AA24" s="4">
        <v>0</v>
      </c>
      <c r="AB24" s="114">
        <f>'[1]int.kiad.'!AB24</f>
        <v>0</v>
      </c>
      <c r="AC24" s="114">
        <f>'[8]int.kiad.'!AC24</f>
        <v>0</v>
      </c>
      <c r="AD24" s="44">
        <f t="shared" si="8"/>
        <v>0</v>
      </c>
      <c r="AE24" s="44">
        <f t="shared" si="9"/>
        <v>400</v>
      </c>
      <c r="AF24" s="114">
        <f>'[8]int.kiad.'!AF24</f>
        <v>0</v>
      </c>
      <c r="AG24" s="19" t="s">
        <v>72</v>
      </c>
      <c r="AH24" s="16" t="s">
        <v>73</v>
      </c>
      <c r="AI24" s="4">
        <v>276</v>
      </c>
      <c r="AJ24" s="114">
        <f>'[1]int.kiad.'!AJ24</f>
        <v>1575</v>
      </c>
      <c r="AK24" s="114">
        <f>'[8]int.kiad.'!AK24</f>
        <v>276</v>
      </c>
      <c r="AL24" s="4">
        <v>0</v>
      </c>
      <c r="AM24" s="114">
        <f>'[1]int.kiad.'!AM24</f>
        <v>7037</v>
      </c>
      <c r="AN24" s="114">
        <f>'[8]int.kiad.'!AN24</f>
        <v>0</v>
      </c>
      <c r="AO24" s="19" t="s">
        <v>72</v>
      </c>
      <c r="AP24" s="16" t="s">
        <v>73</v>
      </c>
      <c r="AQ24" s="4">
        <v>0</v>
      </c>
      <c r="AR24" s="114">
        <f>'[1]int.kiad.'!AR24</f>
        <v>4787</v>
      </c>
      <c r="AS24" s="114">
        <f>'[8]int.kiad.'!AS24</f>
        <v>0</v>
      </c>
      <c r="AT24" s="10">
        <f t="shared" si="16"/>
        <v>166172</v>
      </c>
      <c r="AU24" s="10">
        <f t="shared" si="16"/>
        <v>217278</v>
      </c>
      <c r="AV24" s="114">
        <f>'[8]int.kiad.'!AV24</f>
        <v>240938</v>
      </c>
      <c r="AW24" s="19" t="s">
        <v>72</v>
      </c>
      <c r="AX24" s="16" t="s">
        <v>73</v>
      </c>
      <c r="AY24" s="10">
        <f t="shared" si="17"/>
        <v>166172</v>
      </c>
      <c r="AZ24" s="10">
        <f t="shared" si="17"/>
        <v>205454</v>
      </c>
      <c r="BA24" s="114">
        <f>'[8]int.kiad.'!BA24</f>
        <v>240938</v>
      </c>
      <c r="BB24" s="10">
        <f t="shared" si="18"/>
        <v>0</v>
      </c>
      <c r="BC24" s="10">
        <f t="shared" si="18"/>
        <v>11824</v>
      </c>
      <c r="BD24" s="114">
        <f>'[8]int.kiad.'!BD24</f>
        <v>0</v>
      </c>
      <c r="BE24" s="191">
        <v>8</v>
      </c>
      <c r="BF24" s="172" t="s">
        <v>32</v>
      </c>
      <c r="BG24" s="185" t="s">
        <v>205</v>
      </c>
      <c r="BH24" s="185">
        <v>14092</v>
      </c>
      <c r="BI24" s="209">
        <f>'[1]int.kiad.'!BI24</f>
        <v>17480</v>
      </c>
      <c r="BJ24" s="186">
        <v>22216</v>
      </c>
      <c r="BK24" s="185">
        <v>5200</v>
      </c>
      <c r="BL24" s="209">
        <f>'[1]int.kiad.'!BL24</f>
        <v>6315</v>
      </c>
      <c r="BM24" s="186">
        <v>7638</v>
      </c>
      <c r="BN24" s="191">
        <v>8</v>
      </c>
      <c r="BO24" s="172" t="s">
        <v>32</v>
      </c>
      <c r="BP24" s="185" t="s">
        <v>205</v>
      </c>
      <c r="BQ24" s="185">
        <v>5278</v>
      </c>
      <c r="BR24" s="209">
        <f>'[1]int.kiad.'!BR24</f>
        <v>7697</v>
      </c>
      <c r="BS24" s="186">
        <v>5290</v>
      </c>
      <c r="BT24" s="185">
        <v>0</v>
      </c>
      <c r="BU24" s="209">
        <f>'[1]int.kiad.'!BU24</f>
        <v>0</v>
      </c>
      <c r="BV24" s="186">
        <v>0</v>
      </c>
      <c r="BW24" s="191">
        <v>8</v>
      </c>
      <c r="BX24" s="172" t="s">
        <v>32</v>
      </c>
      <c r="BY24" s="185" t="s">
        <v>205</v>
      </c>
      <c r="BZ24" s="185">
        <v>0</v>
      </c>
      <c r="CA24" s="209">
        <f>'[1]int.kiad.'!CA24</f>
        <v>0</v>
      </c>
      <c r="CB24" s="186">
        <v>0</v>
      </c>
      <c r="CC24" s="185">
        <v>0</v>
      </c>
      <c r="CD24" s="209">
        <f>'[1]int.kiad.'!CD24</f>
        <v>0</v>
      </c>
      <c r="CE24" s="186">
        <v>0</v>
      </c>
      <c r="CF24" s="191">
        <v>8</v>
      </c>
      <c r="CG24" s="172" t="s">
        <v>32</v>
      </c>
      <c r="CH24" s="185" t="s">
        <v>205</v>
      </c>
      <c r="CI24" s="185">
        <v>0</v>
      </c>
      <c r="CJ24" s="209">
        <f>'[1]int.kiad.'!CJ24</f>
        <v>50</v>
      </c>
      <c r="CK24" s="186">
        <v>0</v>
      </c>
      <c r="CL24" s="209">
        <f aca="true" t="shared" si="19" ref="CL24:CN41">(BH24+BK24+BQ24+BT24+BZ24+CC24+CI24)</f>
        <v>24570</v>
      </c>
      <c r="CM24" s="209">
        <f t="shared" si="19"/>
        <v>31542</v>
      </c>
      <c r="CN24" s="209">
        <f t="shared" si="19"/>
        <v>35144</v>
      </c>
    </row>
    <row r="25" spans="1:92" ht="12.75">
      <c r="A25" s="17" t="s">
        <v>74</v>
      </c>
      <c r="B25" s="8" t="s">
        <v>75</v>
      </c>
      <c r="C25" s="4">
        <v>78941</v>
      </c>
      <c r="D25" s="114">
        <f>'[1]int.kiad.'!D25</f>
        <v>95606</v>
      </c>
      <c r="E25" s="114">
        <f>'[8]int.kiad.'!E25</f>
        <v>124231</v>
      </c>
      <c r="F25" s="4">
        <v>28327</v>
      </c>
      <c r="G25" s="114">
        <f>'[1]int.kiad.'!G25</f>
        <v>33713</v>
      </c>
      <c r="H25" s="114">
        <f>'[8]int.kiad.'!H25</f>
        <v>42094</v>
      </c>
      <c r="I25" s="19" t="s">
        <v>74</v>
      </c>
      <c r="J25" s="16" t="s">
        <v>75</v>
      </c>
      <c r="K25" s="4">
        <v>33866</v>
      </c>
      <c r="L25" s="114">
        <f>'[1]int.kiad.'!L25</f>
        <v>43769</v>
      </c>
      <c r="M25" s="114">
        <f>'[8]int.kiad.'!M25</f>
        <v>40339</v>
      </c>
      <c r="N25" s="4">
        <v>289</v>
      </c>
      <c r="O25" s="114">
        <f>'[1]int.kiad.'!O25</f>
        <v>0</v>
      </c>
      <c r="P25" s="114">
        <f>'[8]int.kiad.'!P25</f>
        <v>633</v>
      </c>
      <c r="Q25" s="19" t="s">
        <v>74</v>
      </c>
      <c r="R25" s="16" t="s">
        <v>75</v>
      </c>
      <c r="S25" s="44">
        <f t="shared" si="0"/>
        <v>33577</v>
      </c>
      <c r="T25" s="44">
        <f t="shared" si="1"/>
        <v>43769</v>
      </c>
      <c r="U25" s="114">
        <f>'[8]int.kiad.'!U25</f>
        <v>39706</v>
      </c>
      <c r="V25" s="4">
        <v>0</v>
      </c>
      <c r="W25" s="114">
        <f>'[1]int.kiad.'!W25</f>
        <v>542</v>
      </c>
      <c r="X25" s="114">
        <f>'[8]int.kiad.'!X25</f>
        <v>0</v>
      </c>
      <c r="Y25" s="19" t="s">
        <v>74</v>
      </c>
      <c r="Z25" s="16" t="s">
        <v>75</v>
      </c>
      <c r="AA25" s="4">
        <v>0</v>
      </c>
      <c r="AB25" s="114">
        <f>'[1]int.kiad.'!AB25</f>
        <v>0</v>
      </c>
      <c r="AC25" s="114">
        <f>'[8]int.kiad.'!AC25</f>
        <v>0</v>
      </c>
      <c r="AD25" s="44">
        <f t="shared" si="8"/>
        <v>0</v>
      </c>
      <c r="AE25" s="44">
        <f t="shared" si="9"/>
        <v>542</v>
      </c>
      <c r="AF25" s="114">
        <f>'[8]int.kiad.'!AF25</f>
        <v>0</v>
      </c>
      <c r="AG25" s="19" t="s">
        <v>74</v>
      </c>
      <c r="AH25" s="16" t="s">
        <v>75</v>
      </c>
      <c r="AI25" s="4">
        <v>0</v>
      </c>
      <c r="AJ25" s="114">
        <f>'[1]int.kiad.'!AJ25</f>
        <v>1779</v>
      </c>
      <c r="AK25" s="114">
        <f>'[8]int.kiad.'!AK25</f>
        <v>0</v>
      </c>
      <c r="AL25" s="4">
        <v>0</v>
      </c>
      <c r="AM25" s="114">
        <f>'[1]int.kiad.'!AM25</f>
        <v>2702</v>
      </c>
      <c r="AN25" s="114">
        <f>'[8]int.kiad.'!AN25</f>
        <v>0</v>
      </c>
      <c r="AO25" s="19" t="s">
        <v>74</v>
      </c>
      <c r="AP25" s="16" t="s">
        <v>75</v>
      </c>
      <c r="AQ25" s="4">
        <v>350</v>
      </c>
      <c r="AR25" s="114">
        <f>'[1]int.kiad.'!AR25</f>
        <v>6578</v>
      </c>
      <c r="AS25" s="114">
        <f>'[8]int.kiad.'!AS25</f>
        <v>350</v>
      </c>
      <c r="AT25" s="10">
        <f t="shared" si="16"/>
        <v>141484</v>
      </c>
      <c r="AU25" s="10">
        <f t="shared" si="16"/>
        <v>184689</v>
      </c>
      <c r="AV25" s="114">
        <f>'[8]int.kiad.'!AV25</f>
        <v>207014</v>
      </c>
      <c r="AW25" s="19" t="s">
        <v>74</v>
      </c>
      <c r="AX25" s="16" t="s">
        <v>75</v>
      </c>
      <c r="AY25" s="10">
        <f t="shared" si="17"/>
        <v>141134</v>
      </c>
      <c r="AZ25" s="10">
        <f t="shared" si="17"/>
        <v>175409</v>
      </c>
      <c r="BA25" s="114">
        <f>'[8]int.kiad.'!BA25</f>
        <v>206664</v>
      </c>
      <c r="BB25" s="10">
        <f t="shared" si="18"/>
        <v>350</v>
      </c>
      <c r="BC25" s="10">
        <f t="shared" si="18"/>
        <v>9280</v>
      </c>
      <c r="BD25" s="114">
        <f>'[8]int.kiad.'!BD25</f>
        <v>350</v>
      </c>
      <c r="BE25" s="191">
        <v>8</v>
      </c>
      <c r="BF25" s="172" t="s">
        <v>33</v>
      </c>
      <c r="BG25" s="185" t="s">
        <v>206</v>
      </c>
      <c r="BH25" s="185">
        <v>20086</v>
      </c>
      <c r="BI25" s="209">
        <f>'[1]int.kiad.'!BI25</f>
        <v>26299</v>
      </c>
      <c r="BJ25" s="186">
        <v>32690</v>
      </c>
      <c r="BK25" s="185">
        <v>7543</v>
      </c>
      <c r="BL25" s="209">
        <f>'[1]int.kiad.'!BL25</f>
        <v>9571</v>
      </c>
      <c r="BM25" s="186">
        <v>11270</v>
      </c>
      <c r="BN25" s="191">
        <v>8</v>
      </c>
      <c r="BO25" s="172" t="s">
        <v>33</v>
      </c>
      <c r="BP25" s="185" t="s">
        <v>206</v>
      </c>
      <c r="BQ25" s="185">
        <v>9273</v>
      </c>
      <c r="BR25" s="209">
        <f>'[1]int.kiad.'!BR25</f>
        <v>12090</v>
      </c>
      <c r="BS25" s="186">
        <v>10197</v>
      </c>
      <c r="BT25" s="185">
        <v>0</v>
      </c>
      <c r="BU25" s="209">
        <f>'[1]int.kiad.'!BU25</f>
        <v>0</v>
      </c>
      <c r="BV25" s="186">
        <v>0</v>
      </c>
      <c r="BW25" s="191">
        <v>8</v>
      </c>
      <c r="BX25" s="172" t="s">
        <v>33</v>
      </c>
      <c r="BY25" s="185" t="s">
        <v>206</v>
      </c>
      <c r="BZ25" s="185">
        <v>0</v>
      </c>
      <c r="CA25" s="209">
        <f>'[1]int.kiad.'!CA25</f>
        <v>0</v>
      </c>
      <c r="CB25" s="186">
        <v>0</v>
      </c>
      <c r="CC25" s="185">
        <v>0</v>
      </c>
      <c r="CD25" s="209">
        <f>'[1]int.kiad.'!CD25</f>
        <v>0</v>
      </c>
      <c r="CE25" s="186">
        <v>0</v>
      </c>
      <c r="CF25" s="191">
        <v>8</v>
      </c>
      <c r="CG25" s="172" t="s">
        <v>33</v>
      </c>
      <c r="CH25" s="185" t="s">
        <v>206</v>
      </c>
      <c r="CI25" s="185">
        <v>0</v>
      </c>
      <c r="CJ25" s="209">
        <f>'[1]int.kiad.'!CJ25</f>
        <v>289</v>
      </c>
      <c r="CK25" s="186">
        <v>0</v>
      </c>
      <c r="CL25" s="209">
        <f t="shared" si="19"/>
        <v>36902</v>
      </c>
      <c r="CM25" s="209">
        <f t="shared" si="19"/>
        <v>48249</v>
      </c>
      <c r="CN25" s="209">
        <f t="shared" si="19"/>
        <v>54157</v>
      </c>
    </row>
    <row r="26" spans="1:92" ht="12.75">
      <c r="A26" s="17" t="s">
        <v>76</v>
      </c>
      <c r="B26" s="8" t="s">
        <v>77</v>
      </c>
      <c r="C26" s="4">
        <v>36821</v>
      </c>
      <c r="D26" s="114">
        <f>'[1]int.kiad.'!D26</f>
        <v>45992</v>
      </c>
      <c r="E26" s="114">
        <f>'[8]int.kiad.'!E26</f>
        <v>56835</v>
      </c>
      <c r="F26" s="4">
        <v>13085</v>
      </c>
      <c r="G26" s="114">
        <f>'[1]int.kiad.'!G26</f>
        <v>15959</v>
      </c>
      <c r="H26" s="114">
        <f>'[8]int.kiad.'!H26</f>
        <v>19150</v>
      </c>
      <c r="I26" s="19" t="s">
        <v>76</v>
      </c>
      <c r="J26" s="16" t="s">
        <v>77</v>
      </c>
      <c r="K26" s="4">
        <v>14603</v>
      </c>
      <c r="L26" s="114">
        <f>'[1]int.kiad.'!L26</f>
        <v>15785</v>
      </c>
      <c r="M26" s="114">
        <f>'[8]int.kiad.'!M26</f>
        <v>15201</v>
      </c>
      <c r="N26" s="4">
        <v>1118</v>
      </c>
      <c r="O26" s="114">
        <f>'[1]int.kiad.'!O26</f>
        <v>0</v>
      </c>
      <c r="P26" s="114">
        <f>'[8]int.kiad.'!P26</f>
        <v>156</v>
      </c>
      <c r="Q26" s="19" t="s">
        <v>76</v>
      </c>
      <c r="R26" s="16" t="s">
        <v>77</v>
      </c>
      <c r="S26" s="44">
        <f t="shared" si="0"/>
        <v>13485</v>
      </c>
      <c r="T26" s="44">
        <f t="shared" si="1"/>
        <v>15785</v>
      </c>
      <c r="U26" s="114">
        <f>'[8]int.kiad.'!U26</f>
        <v>15045</v>
      </c>
      <c r="V26" s="4">
        <v>0</v>
      </c>
      <c r="W26" s="114">
        <f>'[1]int.kiad.'!W26</f>
        <v>163</v>
      </c>
      <c r="X26" s="114">
        <f>'[8]int.kiad.'!X26</f>
        <v>0</v>
      </c>
      <c r="Y26" s="19" t="s">
        <v>76</v>
      </c>
      <c r="Z26" s="16" t="s">
        <v>77</v>
      </c>
      <c r="AA26" s="4">
        <v>0</v>
      </c>
      <c r="AB26" s="114">
        <f>'[1]int.kiad.'!AB26</f>
        <v>0</v>
      </c>
      <c r="AC26" s="114">
        <f>'[8]int.kiad.'!AC26</f>
        <v>0</v>
      </c>
      <c r="AD26" s="44">
        <f t="shared" si="8"/>
        <v>0</v>
      </c>
      <c r="AE26" s="44">
        <f t="shared" si="9"/>
        <v>163</v>
      </c>
      <c r="AF26" s="114">
        <f>'[8]int.kiad.'!AF26</f>
        <v>0</v>
      </c>
      <c r="AG26" s="19" t="s">
        <v>76</v>
      </c>
      <c r="AH26" s="16" t="s">
        <v>77</v>
      </c>
      <c r="AI26" s="4">
        <v>0</v>
      </c>
      <c r="AJ26" s="114">
        <f>'[1]int.kiad.'!AJ26</f>
        <v>280</v>
      </c>
      <c r="AK26" s="114">
        <f>'[8]int.kiad.'!AK26</f>
        <v>0</v>
      </c>
      <c r="AL26" s="4">
        <v>0</v>
      </c>
      <c r="AM26" s="114">
        <f>'[1]int.kiad.'!AM26</f>
        <v>0</v>
      </c>
      <c r="AN26" s="114">
        <f>'[8]int.kiad.'!AN26</f>
        <v>0</v>
      </c>
      <c r="AO26" s="19" t="s">
        <v>76</v>
      </c>
      <c r="AP26" s="16" t="s">
        <v>77</v>
      </c>
      <c r="AQ26" s="4">
        <v>350</v>
      </c>
      <c r="AR26" s="114">
        <f>'[1]int.kiad.'!AR26</f>
        <v>1873</v>
      </c>
      <c r="AS26" s="114">
        <f>'[8]int.kiad.'!AS26</f>
        <v>0</v>
      </c>
      <c r="AT26" s="10">
        <f t="shared" si="16"/>
        <v>64859</v>
      </c>
      <c r="AU26" s="10">
        <f t="shared" si="16"/>
        <v>80052</v>
      </c>
      <c r="AV26" s="114">
        <f>'[8]int.kiad.'!AV26</f>
        <v>91186</v>
      </c>
      <c r="AW26" s="19" t="s">
        <v>76</v>
      </c>
      <c r="AX26" s="16" t="s">
        <v>77</v>
      </c>
      <c r="AY26" s="10">
        <f t="shared" si="17"/>
        <v>64509</v>
      </c>
      <c r="AZ26" s="10">
        <f t="shared" si="17"/>
        <v>78179</v>
      </c>
      <c r="BA26" s="114">
        <f>'[8]int.kiad.'!BA26</f>
        <v>91186</v>
      </c>
      <c r="BB26" s="10">
        <f t="shared" si="18"/>
        <v>350</v>
      </c>
      <c r="BC26" s="10">
        <f t="shared" si="18"/>
        <v>1873</v>
      </c>
      <c r="BD26" s="114">
        <f>'[8]int.kiad.'!BD26</f>
        <v>0</v>
      </c>
      <c r="BE26" s="191">
        <v>8</v>
      </c>
      <c r="BF26" s="172" t="s">
        <v>34</v>
      </c>
      <c r="BG26" s="185" t="s">
        <v>5</v>
      </c>
      <c r="BH26" s="185">
        <v>31190</v>
      </c>
      <c r="BI26" s="209">
        <f>'[1]int.kiad.'!BI26</f>
        <v>39161</v>
      </c>
      <c r="BJ26" s="186">
        <v>51118</v>
      </c>
      <c r="BK26" s="185">
        <v>11749</v>
      </c>
      <c r="BL26" s="209">
        <f>'[1]int.kiad.'!BL26</f>
        <v>14380</v>
      </c>
      <c r="BM26" s="186">
        <v>17619</v>
      </c>
      <c r="BN26" s="191">
        <v>8</v>
      </c>
      <c r="BO26" s="172" t="s">
        <v>34</v>
      </c>
      <c r="BP26" s="185" t="s">
        <v>5</v>
      </c>
      <c r="BQ26" s="185">
        <v>13162</v>
      </c>
      <c r="BR26" s="209">
        <f>'[1]int.kiad.'!BR26</f>
        <v>15180</v>
      </c>
      <c r="BS26" s="186">
        <v>13826</v>
      </c>
      <c r="BT26" s="185">
        <v>0</v>
      </c>
      <c r="BU26" s="209">
        <f>'[1]int.kiad.'!BU26</f>
        <v>0</v>
      </c>
      <c r="BV26" s="186">
        <v>0</v>
      </c>
      <c r="BW26" s="191">
        <v>8</v>
      </c>
      <c r="BX26" s="172" t="s">
        <v>34</v>
      </c>
      <c r="BY26" s="185" t="s">
        <v>5</v>
      </c>
      <c r="BZ26" s="185">
        <v>0</v>
      </c>
      <c r="CA26" s="209">
        <f>'[1]int.kiad.'!CA26</f>
        <v>0</v>
      </c>
      <c r="CB26" s="186">
        <v>0</v>
      </c>
      <c r="CC26" s="185">
        <v>0</v>
      </c>
      <c r="CD26" s="209">
        <f>'[1]int.kiad.'!CD26</f>
        <v>0</v>
      </c>
      <c r="CE26" s="186">
        <v>0</v>
      </c>
      <c r="CF26" s="191">
        <v>8</v>
      </c>
      <c r="CG26" s="172" t="s">
        <v>34</v>
      </c>
      <c r="CH26" s="185" t="s">
        <v>5</v>
      </c>
      <c r="CI26" s="185">
        <v>0</v>
      </c>
      <c r="CJ26" s="209">
        <f>'[1]int.kiad.'!CJ26</f>
        <v>0</v>
      </c>
      <c r="CK26" s="186">
        <v>0</v>
      </c>
      <c r="CL26" s="209">
        <f t="shared" si="19"/>
        <v>56101</v>
      </c>
      <c r="CM26" s="209">
        <f t="shared" si="19"/>
        <v>68721</v>
      </c>
      <c r="CN26" s="209">
        <f t="shared" si="19"/>
        <v>82563</v>
      </c>
    </row>
    <row r="27" spans="1:92" ht="12.75">
      <c r="A27" s="17" t="s">
        <v>78</v>
      </c>
      <c r="B27" s="8" t="s">
        <v>79</v>
      </c>
      <c r="C27" s="4">
        <v>66222</v>
      </c>
      <c r="D27" s="114">
        <f>'[1]int.kiad.'!D27</f>
        <v>83465</v>
      </c>
      <c r="E27" s="114">
        <f>'[8]int.kiad.'!E27</f>
        <v>99671</v>
      </c>
      <c r="F27" s="4">
        <v>23749</v>
      </c>
      <c r="G27" s="114">
        <f>'[1]int.kiad.'!G27</f>
        <v>29333</v>
      </c>
      <c r="H27" s="114">
        <f>'[8]int.kiad.'!H27</f>
        <v>33744</v>
      </c>
      <c r="I27" s="19" t="s">
        <v>78</v>
      </c>
      <c r="J27" s="16" t="s">
        <v>79</v>
      </c>
      <c r="K27" s="4">
        <v>25570</v>
      </c>
      <c r="L27" s="114">
        <f>'[1]int.kiad.'!L27</f>
        <v>28711</v>
      </c>
      <c r="M27" s="114">
        <f>'[8]int.kiad.'!M27</f>
        <v>28591</v>
      </c>
      <c r="N27" s="4">
        <v>616</v>
      </c>
      <c r="O27" s="114">
        <f>'[1]int.kiad.'!O27</f>
        <v>0</v>
      </c>
      <c r="P27" s="114">
        <f>'[8]int.kiad.'!P27</f>
        <v>1111</v>
      </c>
      <c r="Q27" s="19" t="s">
        <v>78</v>
      </c>
      <c r="R27" s="16" t="s">
        <v>79</v>
      </c>
      <c r="S27" s="44">
        <f t="shared" si="0"/>
        <v>24954</v>
      </c>
      <c r="T27" s="44">
        <f t="shared" si="1"/>
        <v>28711</v>
      </c>
      <c r="U27" s="114">
        <f>'[8]int.kiad.'!U27</f>
        <v>27480</v>
      </c>
      <c r="V27" s="4">
        <v>0</v>
      </c>
      <c r="W27" s="114">
        <f>'[1]int.kiad.'!W27</f>
        <v>372</v>
      </c>
      <c r="X27" s="114">
        <f>'[8]int.kiad.'!X27</f>
        <v>0</v>
      </c>
      <c r="Y27" s="19" t="s">
        <v>78</v>
      </c>
      <c r="Z27" s="16" t="s">
        <v>79</v>
      </c>
      <c r="AA27" s="4">
        <v>0</v>
      </c>
      <c r="AB27" s="114">
        <f>'[1]int.kiad.'!AB27</f>
        <v>0</v>
      </c>
      <c r="AC27" s="114">
        <f>'[8]int.kiad.'!AC27</f>
        <v>0</v>
      </c>
      <c r="AD27" s="44">
        <f t="shared" si="8"/>
        <v>0</v>
      </c>
      <c r="AE27" s="44">
        <f t="shared" si="9"/>
        <v>372</v>
      </c>
      <c r="AF27" s="114">
        <f>'[8]int.kiad.'!AF27</f>
        <v>0</v>
      </c>
      <c r="AG27" s="19" t="s">
        <v>78</v>
      </c>
      <c r="AH27" s="16" t="s">
        <v>79</v>
      </c>
      <c r="AI27" s="4">
        <v>46</v>
      </c>
      <c r="AJ27" s="114">
        <f>'[1]int.kiad.'!AJ27</f>
        <v>1160</v>
      </c>
      <c r="AK27" s="114">
        <f>'[8]int.kiad.'!AK27</f>
        <v>46</v>
      </c>
      <c r="AL27" s="4">
        <v>0</v>
      </c>
      <c r="AM27" s="114">
        <f>'[1]int.kiad.'!AM27</f>
        <v>2132</v>
      </c>
      <c r="AN27" s="114">
        <f>'[8]int.kiad.'!AN27</f>
        <v>0</v>
      </c>
      <c r="AO27" s="19" t="s">
        <v>78</v>
      </c>
      <c r="AP27" s="16" t="s">
        <v>79</v>
      </c>
      <c r="AQ27" s="4">
        <v>0</v>
      </c>
      <c r="AR27" s="114">
        <f>'[1]int.kiad.'!AR27</f>
        <v>2762</v>
      </c>
      <c r="AS27" s="114">
        <f>'[8]int.kiad.'!AS27</f>
        <v>300</v>
      </c>
      <c r="AT27" s="10">
        <f t="shared" si="16"/>
        <v>115587</v>
      </c>
      <c r="AU27" s="10">
        <f t="shared" si="16"/>
        <v>147935</v>
      </c>
      <c r="AV27" s="114">
        <f>'[8]int.kiad.'!AV27</f>
        <v>162352</v>
      </c>
      <c r="AW27" s="19" t="s">
        <v>78</v>
      </c>
      <c r="AX27" s="16" t="s">
        <v>79</v>
      </c>
      <c r="AY27" s="10">
        <f t="shared" si="17"/>
        <v>115587</v>
      </c>
      <c r="AZ27" s="10">
        <f t="shared" si="17"/>
        <v>143041</v>
      </c>
      <c r="BA27" s="114">
        <f>'[8]int.kiad.'!BA27</f>
        <v>162052</v>
      </c>
      <c r="BB27" s="10">
        <f t="shared" si="18"/>
        <v>0</v>
      </c>
      <c r="BC27" s="10">
        <f t="shared" si="18"/>
        <v>4894</v>
      </c>
      <c r="BD27" s="114">
        <f>'[8]int.kiad.'!BD27</f>
        <v>300</v>
      </c>
      <c r="BE27" s="191">
        <v>8</v>
      </c>
      <c r="BF27" s="172" t="s">
        <v>35</v>
      </c>
      <c r="BG27" s="185" t="s">
        <v>6</v>
      </c>
      <c r="BH27" s="185">
        <v>30176</v>
      </c>
      <c r="BI27" s="209">
        <f>'[1]int.kiad.'!BI27</f>
        <v>37350</v>
      </c>
      <c r="BJ27" s="186">
        <v>49107</v>
      </c>
      <c r="BK27" s="185">
        <v>11374</v>
      </c>
      <c r="BL27" s="209">
        <f>'[1]int.kiad.'!BL27</f>
        <v>13752</v>
      </c>
      <c r="BM27" s="186">
        <v>16944</v>
      </c>
      <c r="BN27" s="191">
        <v>8</v>
      </c>
      <c r="BO27" s="172" t="s">
        <v>35</v>
      </c>
      <c r="BP27" s="185" t="s">
        <v>6</v>
      </c>
      <c r="BQ27" s="185">
        <v>13946</v>
      </c>
      <c r="BR27" s="209">
        <f>'[1]int.kiad.'!BR27</f>
        <v>16590</v>
      </c>
      <c r="BS27" s="186">
        <v>14649</v>
      </c>
      <c r="BT27" s="185">
        <v>0</v>
      </c>
      <c r="BU27" s="209">
        <f>'[1]int.kiad.'!BU27</f>
        <v>0</v>
      </c>
      <c r="BV27" s="186">
        <v>0</v>
      </c>
      <c r="BW27" s="191">
        <v>8</v>
      </c>
      <c r="BX27" s="172" t="s">
        <v>35</v>
      </c>
      <c r="BY27" s="185" t="s">
        <v>6</v>
      </c>
      <c r="BZ27" s="185">
        <v>0</v>
      </c>
      <c r="CA27" s="209">
        <f>'[1]int.kiad.'!CA27</f>
        <v>0</v>
      </c>
      <c r="CB27" s="186">
        <v>0</v>
      </c>
      <c r="CC27" s="185">
        <v>0</v>
      </c>
      <c r="CD27" s="209">
        <f>'[1]int.kiad.'!CD27</f>
        <v>0</v>
      </c>
      <c r="CE27" s="186">
        <v>0</v>
      </c>
      <c r="CF27" s="191">
        <v>8</v>
      </c>
      <c r="CG27" s="172" t="s">
        <v>35</v>
      </c>
      <c r="CH27" s="185" t="s">
        <v>6</v>
      </c>
      <c r="CI27" s="185">
        <v>0</v>
      </c>
      <c r="CJ27" s="209">
        <f>'[1]int.kiad.'!CJ27</f>
        <v>449</v>
      </c>
      <c r="CK27" s="186">
        <v>0</v>
      </c>
      <c r="CL27" s="209">
        <f t="shared" si="19"/>
        <v>55496</v>
      </c>
      <c r="CM27" s="209">
        <f t="shared" si="19"/>
        <v>68141</v>
      </c>
      <c r="CN27" s="209">
        <f t="shared" si="19"/>
        <v>80700</v>
      </c>
    </row>
    <row r="28" spans="1:92" ht="12.75">
      <c r="A28" s="17" t="s">
        <v>80</v>
      </c>
      <c r="B28" s="8" t="s">
        <v>81</v>
      </c>
      <c r="C28" s="4">
        <v>130701</v>
      </c>
      <c r="D28" s="114">
        <f>'[1]int.kiad.'!D28</f>
        <v>167014</v>
      </c>
      <c r="E28" s="114">
        <f>'[8]int.kiad.'!E28</f>
        <v>220424</v>
      </c>
      <c r="F28" s="4">
        <v>47586</v>
      </c>
      <c r="G28" s="114">
        <f>'[1]int.kiad.'!G28</f>
        <v>59261</v>
      </c>
      <c r="H28" s="114">
        <f>'[8]int.kiad.'!H28</f>
        <v>74984</v>
      </c>
      <c r="I28" s="19" t="s">
        <v>80</v>
      </c>
      <c r="J28" s="16" t="s">
        <v>81</v>
      </c>
      <c r="K28" s="4">
        <v>32697</v>
      </c>
      <c r="L28" s="114">
        <f>'[1]int.kiad.'!L28</f>
        <v>43737</v>
      </c>
      <c r="M28" s="114">
        <f>'[8]int.kiad.'!M28</f>
        <v>37337</v>
      </c>
      <c r="N28" s="4">
        <v>624</v>
      </c>
      <c r="O28" s="114">
        <f>'[1]int.kiad.'!O28</f>
        <v>0</v>
      </c>
      <c r="P28" s="114">
        <f>'[8]int.kiad.'!P28</f>
        <v>0</v>
      </c>
      <c r="Q28" s="19" t="s">
        <v>80</v>
      </c>
      <c r="R28" s="16" t="s">
        <v>81</v>
      </c>
      <c r="S28" s="44">
        <f t="shared" si="0"/>
        <v>32073</v>
      </c>
      <c r="T28" s="44">
        <f t="shared" si="1"/>
        <v>43737</v>
      </c>
      <c r="U28" s="114">
        <f>'[8]int.kiad.'!U28</f>
        <v>37337</v>
      </c>
      <c r="V28" s="4">
        <v>0</v>
      </c>
      <c r="W28" s="114">
        <f>'[1]int.kiad.'!W28</f>
        <v>267</v>
      </c>
      <c r="X28" s="114">
        <f>'[8]int.kiad.'!X28</f>
        <v>0</v>
      </c>
      <c r="Y28" s="19" t="s">
        <v>80</v>
      </c>
      <c r="Z28" s="16" t="s">
        <v>81</v>
      </c>
      <c r="AA28" s="4">
        <v>0</v>
      </c>
      <c r="AB28" s="114">
        <f>'[1]int.kiad.'!AB28</f>
        <v>0</v>
      </c>
      <c r="AC28" s="114">
        <f>'[8]int.kiad.'!AC28</f>
        <v>0</v>
      </c>
      <c r="AD28" s="44">
        <f t="shared" si="8"/>
        <v>0</v>
      </c>
      <c r="AE28" s="44">
        <f t="shared" si="9"/>
        <v>267</v>
      </c>
      <c r="AF28" s="114">
        <f>'[8]int.kiad.'!AF28</f>
        <v>0</v>
      </c>
      <c r="AG28" s="19" t="s">
        <v>80</v>
      </c>
      <c r="AH28" s="16" t="s">
        <v>81</v>
      </c>
      <c r="AI28" s="4">
        <v>150</v>
      </c>
      <c r="AJ28" s="114">
        <f>'[1]int.kiad.'!AJ28</f>
        <v>3844</v>
      </c>
      <c r="AK28" s="114">
        <f>'[8]int.kiad.'!AK28</f>
        <v>150</v>
      </c>
      <c r="AL28" s="4">
        <v>0</v>
      </c>
      <c r="AM28" s="114">
        <f>'[1]int.kiad.'!AM28</f>
        <v>5666</v>
      </c>
      <c r="AN28" s="114">
        <f>'[8]int.kiad.'!AN28</f>
        <v>0</v>
      </c>
      <c r="AO28" s="19" t="s">
        <v>80</v>
      </c>
      <c r="AP28" s="16" t="s">
        <v>81</v>
      </c>
      <c r="AQ28" s="4">
        <v>4912</v>
      </c>
      <c r="AR28" s="114">
        <f>'[1]int.kiad.'!AR28</f>
        <v>5753</v>
      </c>
      <c r="AS28" s="114">
        <f>'[8]int.kiad.'!AS28</f>
        <v>0</v>
      </c>
      <c r="AT28" s="10">
        <f t="shared" si="16"/>
        <v>216046</v>
      </c>
      <c r="AU28" s="10">
        <f t="shared" si="16"/>
        <v>285542</v>
      </c>
      <c r="AV28" s="114">
        <f>'[8]int.kiad.'!AV28</f>
        <v>332895</v>
      </c>
      <c r="AW28" s="19" t="s">
        <v>80</v>
      </c>
      <c r="AX28" s="16" t="s">
        <v>81</v>
      </c>
      <c r="AY28" s="10">
        <f t="shared" si="17"/>
        <v>211134</v>
      </c>
      <c r="AZ28" s="10">
        <f t="shared" si="17"/>
        <v>274123</v>
      </c>
      <c r="BA28" s="114">
        <f>'[8]int.kiad.'!BA28</f>
        <v>332895</v>
      </c>
      <c r="BB28" s="10">
        <f t="shared" si="18"/>
        <v>4912</v>
      </c>
      <c r="BC28" s="10">
        <f t="shared" si="18"/>
        <v>11419</v>
      </c>
      <c r="BD28" s="114">
        <f>'[8]int.kiad.'!BD28</f>
        <v>0</v>
      </c>
      <c r="BE28" s="191">
        <v>8</v>
      </c>
      <c r="BF28" s="172" t="s">
        <v>36</v>
      </c>
      <c r="BG28" s="185" t="s">
        <v>7</v>
      </c>
      <c r="BH28" s="185">
        <v>17247</v>
      </c>
      <c r="BI28" s="209">
        <f>'[1]int.kiad.'!BI28</f>
        <v>23260</v>
      </c>
      <c r="BJ28" s="186">
        <v>27127</v>
      </c>
      <c r="BK28" s="185">
        <v>6474</v>
      </c>
      <c r="BL28" s="209">
        <f>'[1]int.kiad.'!BL28</f>
        <v>8430</v>
      </c>
      <c r="BM28" s="186">
        <v>9371</v>
      </c>
      <c r="BN28" s="191">
        <v>8</v>
      </c>
      <c r="BO28" s="172" t="s">
        <v>36</v>
      </c>
      <c r="BP28" s="185" t="s">
        <v>7</v>
      </c>
      <c r="BQ28" s="185">
        <v>6334</v>
      </c>
      <c r="BR28" s="209">
        <f>'[1]int.kiad.'!BR28</f>
        <v>9151</v>
      </c>
      <c r="BS28" s="186">
        <v>7578</v>
      </c>
      <c r="BT28" s="185">
        <v>0</v>
      </c>
      <c r="BU28" s="209">
        <f>'[1]int.kiad.'!BU28</f>
        <v>0</v>
      </c>
      <c r="BV28" s="186">
        <v>0</v>
      </c>
      <c r="BW28" s="191">
        <v>8</v>
      </c>
      <c r="BX28" s="172" t="s">
        <v>36</v>
      </c>
      <c r="BY28" s="185" t="s">
        <v>7</v>
      </c>
      <c r="BZ28" s="185">
        <v>0</v>
      </c>
      <c r="CA28" s="209">
        <f>'[1]int.kiad.'!CA28</f>
        <v>0</v>
      </c>
      <c r="CB28" s="186">
        <v>0</v>
      </c>
      <c r="CC28" s="185">
        <v>0</v>
      </c>
      <c r="CD28" s="209">
        <f>'[1]int.kiad.'!CD28</f>
        <v>0</v>
      </c>
      <c r="CE28" s="186">
        <v>0</v>
      </c>
      <c r="CF28" s="191">
        <v>8</v>
      </c>
      <c r="CG28" s="172" t="s">
        <v>36</v>
      </c>
      <c r="CH28" s="185" t="s">
        <v>7</v>
      </c>
      <c r="CI28" s="185">
        <v>0</v>
      </c>
      <c r="CJ28" s="209">
        <f>'[1]int.kiad.'!CJ28</f>
        <v>30</v>
      </c>
      <c r="CK28" s="186">
        <v>0</v>
      </c>
      <c r="CL28" s="209">
        <f t="shared" si="19"/>
        <v>30055</v>
      </c>
      <c r="CM28" s="209">
        <f t="shared" si="19"/>
        <v>40871</v>
      </c>
      <c r="CN28" s="209">
        <f t="shared" si="19"/>
        <v>44076</v>
      </c>
    </row>
    <row r="29" spans="1:92" ht="12.75">
      <c r="A29" s="17" t="s">
        <v>82</v>
      </c>
      <c r="B29" s="8" t="s">
        <v>83</v>
      </c>
      <c r="C29" s="4">
        <v>146831</v>
      </c>
      <c r="D29" s="114">
        <f>'[1]int.kiad.'!D29</f>
        <v>182407</v>
      </c>
      <c r="E29" s="114">
        <f>'[8]int.kiad.'!E29</f>
        <v>228837</v>
      </c>
      <c r="F29" s="4">
        <v>53444</v>
      </c>
      <c r="G29" s="114">
        <f>'[1]int.kiad.'!G29</f>
        <v>64612</v>
      </c>
      <c r="H29" s="114">
        <f>'[8]int.kiad.'!H29</f>
        <v>77788</v>
      </c>
      <c r="I29" s="19" t="s">
        <v>82</v>
      </c>
      <c r="J29" s="16" t="s">
        <v>83</v>
      </c>
      <c r="K29" s="4">
        <v>61205</v>
      </c>
      <c r="L29" s="114">
        <f>'[1]int.kiad.'!L29</f>
        <v>79460</v>
      </c>
      <c r="M29" s="114">
        <f>'[8]int.kiad.'!M29</f>
        <v>78003</v>
      </c>
      <c r="N29" s="4">
        <v>0</v>
      </c>
      <c r="O29" s="114">
        <f>'[1]int.kiad.'!O29</f>
        <v>0</v>
      </c>
      <c r="P29" s="114">
        <f>'[8]int.kiad.'!P29</f>
        <v>13779</v>
      </c>
      <c r="Q29" s="19" t="s">
        <v>82</v>
      </c>
      <c r="R29" s="16" t="s">
        <v>83</v>
      </c>
      <c r="S29" s="44">
        <f t="shared" si="0"/>
        <v>61205</v>
      </c>
      <c r="T29" s="44">
        <f t="shared" si="1"/>
        <v>79460</v>
      </c>
      <c r="U29" s="114">
        <f>'[8]int.kiad.'!U29</f>
        <v>64224</v>
      </c>
      <c r="V29" s="4">
        <v>0</v>
      </c>
      <c r="W29" s="114">
        <f>'[1]int.kiad.'!W29</f>
        <v>0</v>
      </c>
      <c r="X29" s="114">
        <f>'[8]int.kiad.'!X29</f>
        <v>0</v>
      </c>
      <c r="Y29" s="19" t="s">
        <v>82</v>
      </c>
      <c r="Z29" s="16" t="s">
        <v>83</v>
      </c>
      <c r="AA29" s="4">
        <v>0</v>
      </c>
      <c r="AB29" s="114">
        <f>'[1]int.kiad.'!AB29</f>
        <v>0</v>
      </c>
      <c r="AC29" s="114">
        <f>'[8]int.kiad.'!AC29</f>
        <v>0</v>
      </c>
      <c r="AD29" s="44">
        <f t="shared" si="8"/>
        <v>0</v>
      </c>
      <c r="AE29" s="44">
        <f t="shared" si="9"/>
        <v>0</v>
      </c>
      <c r="AF29" s="114">
        <f>'[8]int.kiad.'!AF29</f>
        <v>0</v>
      </c>
      <c r="AG29" s="19" t="s">
        <v>82</v>
      </c>
      <c r="AH29" s="16" t="s">
        <v>83</v>
      </c>
      <c r="AI29" s="4">
        <v>1290</v>
      </c>
      <c r="AJ29" s="114">
        <f>'[1]int.kiad.'!AJ29</f>
        <v>2903</v>
      </c>
      <c r="AK29" s="114">
        <f>'[8]int.kiad.'!AK29</f>
        <v>1290</v>
      </c>
      <c r="AL29" s="4">
        <v>1500</v>
      </c>
      <c r="AM29" s="114">
        <f>'[1]int.kiad.'!AM29</f>
        <v>1500</v>
      </c>
      <c r="AN29" s="114">
        <f>'[8]int.kiad.'!AN29</f>
        <v>1500</v>
      </c>
      <c r="AO29" s="19" t="s">
        <v>82</v>
      </c>
      <c r="AP29" s="16" t="s">
        <v>83</v>
      </c>
      <c r="AQ29" s="4">
        <v>13432</v>
      </c>
      <c r="AR29" s="114">
        <f>'[1]int.kiad.'!AR29</f>
        <v>31255</v>
      </c>
      <c r="AS29" s="114">
        <f>'[8]int.kiad.'!AS29</f>
        <v>10000</v>
      </c>
      <c r="AT29" s="10">
        <f t="shared" si="16"/>
        <v>277702</v>
      </c>
      <c r="AU29" s="10">
        <f t="shared" si="16"/>
        <v>362137</v>
      </c>
      <c r="AV29" s="114">
        <f>'[8]int.kiad.'!AV29</f>
        <v>397418</v>
      </c>
      <c r="AW29" s="19" t="s">
        <v>82</v>
      </c>
      <c r="AX29" s="16" t="s">
        <v>83</v>
      </c>
      <c r="AY29" s="10">
        <f t="shared" si="17"/>
        <v>262770</v>
      </c>
      <c r="AZ29" s="10">
        <f t="shared" si="17"/>
        <v>329382</v>
      </c>
      <c r="BA29" s="114">
        <f>'[8]int.kiad.'!BA29</f>
        <v>385918</v>
      </c>
      <c r="BB29" s="10">
        <f t="shared" si="18"/>
        <v>14932</v>
      </c>
      <c r="BC29" s="10">
        <f t="shared" si="18"/>
        <v>32755</v>
      </c>
      <c r="BD29" s="114">
        <f>'[8]int.kiad.'!BD29</f>
        <v>11500</v>
      </c>
      <c r="BE29" s="191">
        <v>8</v>
      </c>
      <c r="BF29" s="172" t="s">
        <v>38</v>
      </c>
      <c r="BG29" s="185" t="s">
        <v>8</v>
      </c>
      <c r="BH29" s="185">
        <v>15533</v>
      </c>
      <c r="BI29" s="209">
        <f>'[1]int.kiad.'!BI29</f>
        <v>19517</v>
      </c>
      <c r="BJ29" s="186">
        <v>25001</v>
      </c>
      <c r="BK29" s="185">
        <v>5849</v>
      </c>
      <c r="BL29" s="209">
        <f>'[1]int.kiad.'!BL29</f>
        <v>7094</v>
      </c>
      <c r="BM29" s="186">
        <v>8614</v>
      </c>
      <c r="BN29" s="191">
        <v>8</v>
      </c>
      <c r="BO29" s="172" t="s">
        <v>38</v>
      </c>
      <c r="BP29" s="185" t="s">
        <v>8</v>
      </c>
      <c r="BQ29" s="185">
        <v>6199</v>
      </c>
      <c r="BR29" s="209">
        <f>'[1]int.kiad.'!BR29</f>
        <v>8002</v>
      </c>
      <c r="BS29" s="186">
        <v>6293</v>
      </c>
      <c r="BT29" s="185">
        <v>0</v>
      </c>
      <c r="BU29" s="209">
        <f>'[1]int.kiad.'!BU29</f>
        <v>0</v>
      </c>
      <c r="BV29" s="186">
        <v>0</v>
      </c>
      <c r="BW29" s="191">
        <v>8</v>
      </c>
      <c r="BX29" s="172" t="s">
        <v>38</v>
      </c>
      <c r="BY29" s="185" t="s">
        <v>8</v>
      </c>
      <c r="BZ29" s="185">
        <v>0</v>
      </c>
      <c r="CA29" s="209">
        <f>'[1]int.kiad.'!CA29</f>
        <v>0</v>
      </c>
      <c r="CB29" s="186">
        <v>0</v>
      </c>
      <c r="CC29" s="185">
        <v>0</v>
      </c>
      <c r="CD29" s="209">
        <f>'[1]int.kiad.'!CD29</f>
        <v>0</v>
      </c>
      <c r="CE29" s="186">
        <v>0</v>
      </c>
      <c r="CF29" s="191">
        <v>8</v>
      </c>
      <c r="CG29" s="172" t="s">
        <v>38</v>
      </c>
      <c r="CH29" s="185" t="s">
        <v>8</v>
      </c>
      <c r="CI29" s="185">
        <v>0</v>
      </c>
      <c r="CJ29" s="209">
        <f>'[1]int.kiad.'!CJ29</f>
        <v>0</v>
      </c>
      <c r="CK29" s="186">
        <v>0</v>
      </c>
      <c r="CL29" s="209">
        <f t="shared" si="19"/>
        <v>27581</v>
      </c>
      <c r="CM29" s="209">
        <f t="shared" si="19"/>
        <v>34613</v>
      </c>
      <c r="CN29" s="209">
        <f t="shared" si="19"/>
        <v>39908</v>
      </c>
    </row>
    <row r="30" spans="1:92" ht="12.75">
      <c r="A30" s="17" t="s">
        <v>84</v>
      </c>
      <c r="B30" s="8" t="s">
        <v>85</v>
      </c>
      <c r="C30" s="4">
        <v>123518</v>
      </c>
      <c r="D30" s="114">
        <f>'[1]int.kiad.'!D30</f>
        <v>151988</v>
      </c>
      <c r="E30" s="114">
        <f>'[8]int.kiad.'!E30</f>
        <v>187798</v>
      </c>
      <c r="F30" s="4">
        <v>43601</v>
      </c>
      <c r="G30" s="114">
        <f>'[1]int.kiad.'!G30</f>
        <v>52668</v>
      </c>
      <c r="H30" s="114">
        <f>'[8]int.kiad.'!H30</f>
        <v>66510</v>
      </c>
      <c r="I30" s="19" t="s">
        <v>84</v>
      </c>
      <c r="J30" s="16" t="s">
        <v>85</v>
      </c>
      <c r="K30" s="4">
        <v>39300</v>
      </c>
      <c r="L30" s="114">
        <f>'[1]int.kiad.'!L30</f>
        <v>53030</v>
      </c>
      <c r="M30" s="114">
        <f>'[8]int.kiad.'!M30</f>
        <v>46264</v>
      </c>
      <c r="N30" s="4">
        <v>2535</v>
      </c>
      <c r="O30" s="114">
        <f>'[1]int.kiad.'!O30</f>
        <v>0</v>
      </c>
      <c r="P30" s="114">
        <f>'[8]int.kiad.'!P30</f>
        <v>3349</v>
      </c>
      <c r="Q30" s="19" t="s">
        <v>84</v>
      </c>
      <c r="R30" s="16" t="s">
        <v>85</v>
      </c>
      <c r="S30" s="44">
        <f t="shared" si="0"/>
        <v>36765</v>
      </c>
      <c r="T30" s="44">
        <f t="shared" si="1"/>
        <v>53030</v>
      </c>
      <c r="U30" s="114">
        <f>'[8]int.kiad.'!U30</f>
        <v>42915</v>
      </c>
      <c r="V30" s="4">
        <v>0</v>
      </c>
      <c r="W30" s="114">
        <f>'[1]int.kiad.'!W30</f>
        <v>0</v>
      </c>
      <c r="X30" s="114">
        <f>'[8]int.kiad.'!X30</f>
        <v>0</v>
      </c>
      <c r="Y30" s="19" t="s">
        <v>84</v>
      </c>
      <c r="Z30" s="16" t="s">
        <v>85</v>
      </c>
      <c r="AA30" s="4">
        <v>0</v>
      </c>
      <c r="AB30" s="114">
        <f>'[1]int.kiad.'!AB30</f>
        <v>0</v>
      </c>
      <c r="AC30" s="114">
        <f>'[8]int.kiad.'!AC30</f>
        <v>0</v>
      </c>
      <c r="AD30" s="44">
        <f t="shared" si="8"/>
        <v>0</v>
      </c>
      <c r="AE30" s="44">
        <f t="shared" si="9"/>
        <v>0</v>
      </c>
      <c r="AF30" s="114">
        <f>'[8]int.kiad.'!AF30</f>
        <v>0</v>
      </c>
      <c r="AG30" s="19" t="s">
        <v>84</v>
      </c>
      <c r="AH30" s="16" t="s">
        <v>85</v>
      </c>
      <c r="AI30" s="4">
        <v>713</v>
      </c>
      <c r="AJ30" s="114">
        <f>'[1]int.kiad.'!AJ30</f>
        <v>1379</v>
      </c>
      <c r="AK30" s="114">
        <f>'[8]int.kiad.'!AK30</f>
        <v>713</v>
      </c>
      <c r="AL30" s="4">
        <v>300</v>
      </c>
      <c r="AM30" s="114">
        <f>'[1]int.kiad.'!AM30</f>
        <v>5085</v>
      </c>
      <c r="AN30" s="114">
        <f>'[8]int.kiad.'!AN30</f>
        <v>435</v>
      </c>
      <c r="AO30" s="19" t="s">
        <v>84</v>
      </c>
      <c r="AP30" s="16" t="s">
        <v>85</v>
      </c>
      <c r="AQ30" s="4">
        <v>0</v>
      </c>
      <c r="AR30" s="114">
        <f>'[1]int.kiad.'!AR30</f>
        <v>5455</v>
      </c>
      <c r="AS30" s="114">
        <f>'[8]int.kiad.'!AS30</f>
        <v>0</v>
      </c>
      <c r="AT30" s="10">
        <f t="shared" si="16"/>
        <v>207432</v>
      </c>
      <c r="AU30" s="10">
        <f t="shared" si="16"/>
        <v>269605</v>
      </c>
      <c r="AV30" s="114">
        <f>'[8]int.kiad.'!AV30</f>
        <v>301720</v>
      </c>
      <c r="AW30" s="19" t="s">
        <v>84</v>
      </c>
      <c r="AX30" s="16" t="s">
        <v>85</v>
      </c>
      <c r="AY30" s="10">
        <f t="shared" si="17"/>
        <v>207132</v>
      </c>
      <c r="AZ30" s="10">
        <f t="shared" si="17"/>
        <v>259065</v>
      </c>
      <c r="BA30" s="114">
        <f>'[8]int.kiad.'!BA30</f>
        <v>301285</v>
      </c>
      <c r="BB30" s="10">
        <f t="shared" si="18"/>
        <v>300</v>
      </c>
      <c r="BC30" s="10">
        <f t="shared" si="18"/>
        <v>10540</v>
      </c>
      <c r="BD30" s="114">
        <f>'[8]int.kiad.'!BD30</f>
        <v>435</v>
      </c>
      <c r="BE30" s="191">
        <v>8</v>
      </c>
      <c r="BF30" s="172" t="s">
        <v>51</v>
      </c>
      <c r="BG30" s="185" t="s">
        <v>9</v>
      </c>
      <c r="BH30" s="185">
        <v>25700</v>
      </c>
      <c r="BI30" s="209">
        <f>'[1]int.kiad.'!BI30</f>
        <v>33740</v>
      </c>
      <c r="BJ30" s="186">
        <v>42515</v>
      </c>
      <c r="BK30" s="185">
        <v>9701</v>
      </c>
      <c r="BL30" s="209">
        <f>'[1]int.kiad.'!BL30</f>
        <v>12280</v>
      </c>
      <c r="BM30" s="186">
        <v>14669</v>
      </c>
      <c r="BN30" s="191">
        <v>8</v>
      </c>
      <c r="BO30" s="172" t="s">
        <v>51</v>
      </c>
      <c r="BP30" s="185" t="s">
        <v>9</v>
      </c>
      <c r="BQ30" s="185">
        <v>11199</v>
      </c>
      <c r="BR30" s="209">
        <f>'[1]int.kiad.'!BR30</f>
        <v>13641</v>
      </c>
      <c r="BS30" s="186">
        <v>11176</v>
      </c>
      <c r="BT30" s="185">
        <v>0</v>
      </c>
      <c r="BU30" s="209">
        <f>'[1]int.kiad.'!BU30</f>
        <v>0</v>
      </c>
      <c r="BV30" s="186">
        <v>0</v>
      </c>
      <c r="BW30" s="191">
        <v>8</v>
      </c>
      <c r="BX30" s="172" t="s">
        <v>51</v>
      </c>
      <c r="BY30" s="185" t="s">
        <v>9</v>
      </c>
      <c r="BZ30" s="185">
        <v>0</v>
      </c>
      <c r="CA30" s="209">
        <f>'[1]int.kiad.'!CA30</f>
        <v>0</v>
      </c>
      <c r="CB30" s="186">
        <v>0</v>
      </c>
      <c r="CC30" s="185">
        <v>0</v>
      </c>
      <c r="CD30" s="209">
        <f>'[1]int.kiad.'!CD30</f>
        <v>0</v>
      </c>
      <c r="CE30" s="186">
        <v>0</v>
      </c>
      <c r="CF30" s="191">
        <v>8</v>
      </c>
      <c r="CG30" s="172" t="s">
        <v>51</v>
      </c>
      <c r="CH30" s="185" t="s">
        <v>9</v>
      </c>
      <c r="CI30" s="185">
        <v>0</v>
      </c>
      <c r="CJ30" s="209">
        <f>'[1]int.kiad.'!CJ30</f>
        <v>466</v>
      </c>
      <c r="CK30" s="186">
        <v>0</v>
      </c>
      <c r="CL30" s="209">
        <f t="shared" si="19"/>
        <v>46600</v>
      </c>
      <c r="CM30" s="209">
        <f t="shared" si="19"/>
        <v>60127</v>
      </c>
      <c r="CN30" s="209">
        <f t="shared" si="19"/>
        <v>68360</v>
      </c>
    </row>
    <row r="31" spans="1:92" ht="12.75">
      <c r="A31" s="17" t="s">
        <v>86</v>
      </c>
      <c r="B31" s="16" t="s">
        <v>87</v>
      </c>
      <c r="C31" s="4">
        <v>142582</v>
      </c>
      <c r="D31" s="114">
        <f>'[1]int.kiad.'!D31</f>
        <v>175072</v>
      </c>
      <c r="E31" s="114">
        <f>'[8]int.kiad.'!E31</f>
        <v>211245</v>
      </c>
      <c r="F31" s="4">
        <v>50720</v>
      </c>
      <c r="G31" s="114">
        <f>'[1]int.kiad.'!G31</f>
        <v>60162</v>
      </c>
      <c r="H31" s="114">
        <f>'[8]int.kiad.'!H31</f>
        <v>71293</v>
      </c>
      <c r="I31" s="19" t="s">
        <v>86</v>
      </c>
      <c r="J31" s="16" t="s">
        <v>87</v>
      </c>
      <c r="K31" s="4">
        <v>137030</v>
      </c>
      <c r="L31" s="114">
        <f>'[1]int.kiad.'!L31</f>
        <v>152498</v>
      </c>
      <c r="M31" s="114">
        <f>'[8]int.kiad.'!M31</f>
        <v>142552</v>
      </c>
      <c r="N31" s="4">
        <v>0</v>
      </c>
      <c r="O31" s="114">
        <f>'[1]int.kiad.'!O31</f>
        <v>0</v>
      </c>
      <c r="P31" s="114">
        <f>'[8]int.kiad.'!P31</f>
        <v>10333</v>
      </c>
      <c r="Q31" s="19" t="s">
        <v>86</v>
      </c>
      <c r="R31" s="16" t="s">
        <v>87</v>
      </c>
      <c r="S31" s="44">
        <f t="shared" si="0"/>
        <v>137030</v>
      </c>
      <c r="T31" s="44">
        <f t="shared" si="1"/>
        <v>152498</v>
      </c>
      <c r="U31" s="114">
        <f>'[8]int.kiad.'!U31</f>
        <v>132219</v>
      </c>
      <c r="V31" s="4">
        <v>0</v>
      </c>
      <c r="W31" s="114">
        <f>'[1]int.kiad.'!W31</f>
        <v>150</v>
      </c>
      <c r="X31" s="114">
        <f>'[8]int.kiad.'!X31</f>
        <v>0</v>
      </c>
      <c r="Y31" s="19" t="s">
        <v>86</v>
      </c>
      <c r="Z31" s="16" t="s">
        <v>87</v>
      </c>
      <c r="AA31" s="4">
        <v>0</v>
      </c>
      <c r="AB31" s="114">
        <f>'[1]int.kiad.'!AB31</f>
        <v>0</v>
      </c>
      <c r="AC31" s="114">
        <f>'[8]int.kiad.'!AC31</f>
        <v>0</v>
      </c>
      <c r="AD31" s="44">
        <f t="shared" si="8"/>
        <v>0</v>
      </c>
      <c r="AE31" s="44">
        <f t="shared" si="9"/>
        <v>150</v>
      </c>
      <c r="AF31" s="114">
        <f>'[8]int.kiad.'!AF31</f>
        <v>0</v>
      </c>
      <c r="AG31" s="19" t="s">
        <v>86</v>
      </c>
      <c r="AH31" s="16" t="s">
        <v>87</v>
      </c>
      <c r="AI31" s="4">
        <v>3500</v>
      </c>
      <c r="AJ31" s="114">
        <f>'[1]int.kiad.'!AJ31</f>
        <v>2472</v>
      </c>
      <c r="AK31" s="114">
        <f>'[8]int.kiad.'!AK31</f>
        <v>3500</v>
      </c>
      <c r="AL31" s="4">
        <v>0</v>
      </c>
      <c r="AM31" s="114">
        <f>'[1]int.kiad.'!AM31</f>
        <v>2953</v>
      </c>
      <c r="AN31" s="114">
        <f>'[8]int.kiad.'!AN31</f>
        <v>0</v>
      </c>
      <c r="AO31" s="19" t="s">
        <v>86</v>
      </c>
      <c r="AP31" s="16" t="s">
        <v>87</v>
      </c>
      <c r="AQ31" s="4">
        <v>2934</v>
      </c>
      <c r="AR31" s="114">
        <f>'[1]int.kiad.'!AR31</f>
        <v>13674</v>
      </c>
      <c r="AS31" s="114">
        <f>'[8]int.kiad.'!AS31</f>
        <v>7677</v>
      </c>
      <c r="AT31" s="10">
        <f t="shared" si="16"/>
        <v>336766</v>
      </c>
      <c r="AU31" s="10">
        <f t="shared" si="16"/>
        <v>406981</v>
      </c>
      <c r="AV31" s="114">
        <f>'[8]int.kiad.'!AV31</f>
        <v>436267</v>
      </c>
      <c r="AW31" s="19" t="s">
        <v>86</v>
      </c>
      <c r="AX31" s="16" t="s">
        <v>87</v>
      </c>
      <c r="AY31" s="10">
        <f t="shared" si="17"/>
        <v>333832</v>
      </c>
      <c r="AZ31" s="10">
        <f t="shared" si="17"/>
        <v>390354</v>
      </c>
      <c r="BA31" s="114">
        <f>'[8]int.kiad.'!BA31</f>
        <v>428590</v>
      </c>
      <c r="BB31" s="10">
        <f t="shared" si="18"/>
        <v>2934</v>
      </c>
      <c r="BC31" s="10">
        <f t="shared" si="18"/>
        <v>16627</v>
      </c>
      <c r="BD31" s="114">
        <f>'[8]int.kiad.'!BD31</f>
        <v>7677</v>
      </c>
      <c r="BE31" s="191">
        <v>8</v>
      </c>
      <c r="BF31" s="172" t="s">
        <v>41</v>
      </c>
      <c r="BG31" s="185" t="s">
        <v>10</v>
      </c>
      <c r="BH31" s="185">
        <v>14568</v>
      </c>
      <c r="BI31" s="209">
        <f>'[1]int.kiad.'!BI31</f>
        <v>18341</v>
      </c>
      <c r="BJ31" s="186">
        <v>23517</v>
      </c>
      <c r="BK31" s="185">
        <v>5373</v>
      </c>
      <c r="BL31" s="209">
        <f>'[1]int.kiad.'!BL31</f>
        <v>6676</v>
      </c>
      <c r="BM31" s="186">
        <v>8056</v>
      </c>
      <c r="BN31" s="191">
        <v>8</v>
      </c>
      <c r="BO31" s="172" t="s">
        <v>41</v>
      </c>
      <c r="BP31" s="185" t="s">
        <v>10</v>
      </c>
      <c r="BQ31" s="185">
        <v>5413</v>
      </c>
      <c r="BR31" s="209">
        <f>'[1]int.kiad.'!BR31</f>
        <v>6186</v>
      </c>
      <c r="BS31" s="186">
        <v>5422</v>
      </c>
      <c r="BT31" s="185">
        <v>0</v>
      </c>
      <c r="BU31" s="209">
        <f>'[1]int.kiad.'!BU31</f>
        <v>0</v>
      </c>
      <c r="BV31" s="186">
        <v>0</v>
      </c>
      <c r="BW31" s="191">
        <v>8</v>
      </c>
      <c r="BX31" s="172" t="s">
        <v>41</v>
      </c>
      <c r="BY31" s="185" t="s">
        <v>10</v>
      </c>
      <c r="BZ31" s="185">
        <v>0</v>
      </c>
      <c r="CA31" s="209">
        <f>'[1]int.kiad.'!CA31</f>
        <v>0</v>
      </c>
      <c r="CB31" s="186">
        <v>0</v>
      </c>
      <c r="CC31" s="185">
        <v>0</v>
      </c>
      <c r="CD31" s="209">
        <f>'[1]int.kiad.'!CD31</f>
        <v>500</v>
      </c>
      <c r="CE31" s="186">
        <v>0</v>
      </c>
      <c r="CF31" s="191">
        <v>8</v>
      </c>
      <c r="CG31" s="172" t="s">
        <v>41</v>
      </c>
      <c r="CH31" s="185" t="s">
        <v>10</v>
      </c>
      <c r="CI31" s="185">
        <v>0</v>
      </c>
      <c r="CJ31" s="209">
        <f>'[1]int.kiad.'!CJ31</f>
        <v>75</v>
      </c>
      <c r="CK31" s="186">
        <v>0</v>
      </c>
      <c r="CL31" s="209">
        <f t="shared" si="19"/>
        <v>25354</v>
      </c>
      <c r="CM31" s="209">
        <f t="shared" si="19"/>
        <v>31778</v>
      </c>
      <c r="CN31" s="209">
        <f t="shared" si="19"/>
        <v>36995</v>
      </c>
    </row>
    <row r="32" spans="1:92" ht="12.75">
      <c r="A32" s="19" t="s">
        <v>88</v>
      </c>
      <c r="B32" s="16" t="s">
        <v>89</v>
      </c>
      <c r="C32" s="4">
        <v>108717</v>
      </c>
      <c r="D32" s="114">
        <f>'[1]int.kiad.'!D32</f>
        <v>136585</v>
      </c>
      <c r="E32" s="114">
        <f>'[8]int.kiad.'!E32</f>
        <v>160465</v>
      </c>
      <c r="F32" s="4">
        <v>37989</v>
      </c>
      <c r="G32" s="114">
        <f>'[1]int.kiad.'!G32</f>
        <v>47694</v>
      </c>
      <c r="H32" s="114">
        <f>'[8]int.kiad.'!H32</f>
        <v>53660</v>
      </c>
      <c r="I32" s="19" t="s">
        <v>88</v>
      </c>
      <c r="J32" s="16" t="s">
        <v>89</v>
      </c>
      <c r="K32" s="4">
        <v>57132</v>
      </c>
      <c r="L32" s="114">
        <f>'[1]int.kiad.'!L32</f>
        <v>66492</v>
      </c>
      <c r="M32" s="114">
        <f>'[8]int.kiad.'!M32</f>
        <v>62015</v>
      </c>
      <c r="N32" s="4">
        <v>1925</v>
      </c>
      <c r="O32" s="114">
        <f>'[1]int.kiad.'!O32</f>
        <v>0</v>
      </c>
      <c r="P32" s="114">
        <f>'[8]int.kiad.'!P32</f>
        <v>0</v>
      </c>
      <c r="Q32" s="19" t="s">
        <v>88</v>
      </c>
      <c r="R32" s="16" t="s">
        <v>89</v>
      </c>
      <c r="S32" s="44">
        <f t="shared" si="0"/>
        <v>55207</v>
      </c>
      <c r="T32" s="44">
        <f t="shared" si="1"/>
        <v>66492</v>
      </c>
      <c r="U32" s="114">
        <f>'[8]int.kiad.'!U32</f>
        <v>62015</v>
      </c>
      <c r="V32" s="4">
        <v>0</v>
      </c>
      <c r="W32" s="114">
        <f>'[1]int.kiad.'!W32</f>
        <v>0</v>
      </c>
      <c r="X32" s="114">
        <f>'[8]int.kiad.'!X32</f>
        <v>0</v>
      </c>
      <c r="Y32" s="19" t="s">
        <v>88</v>
      </c>
      <c r="Z32" s="16" t="s">
        <v>89</v>
      </c>
      <c r="AA32" s="4">
        <v>0</v>
      </c>
      <c r="AB32" s="114">
        <f>'[1]int.kiad.'!AB32</f>
        <v>0</v>
      </c>
      <c r="AC32" s="114">
        <f>'[8]int.kiad.'!AC32</f>
        <v>0</v>
      </c>
      <c r="AD32" s="44">
        <f t="shared" si="8"/>
        <v>0</v>
      </c>
      <c r="AE32" s="44">
        <f t="shared" si="9"/>
        <v>0</v>
      </c>
      <c r="AF32" s="114">
        <f>'[8]int.kiad.'!AF32</f>
        <v>0</v>
      </c>
      <c r="AG32" s="19" t="s">
        <v>88</v>
      </c>
      <c r="AH32" s="16" t="s">
        <v>89</v>
      </c>
      <c r="AI32" s="4">
        <v>1205</v>
      </c>
      <c r="AJ32" s="114">
        <f>'[1]int.kiad.'!AJ32</f>
        <v>2714</v>
      </c>
      <c r="AK32" s="114">
        <f>'[8]int.kiad.'!AK32</f>
        <v>1205</v>
      </c>
      <c r="AL32" s="4">
        <v>0</v>
      </c>
      <c r="AM32" s="114">
        <f>'[1]int.kiad.'!AM32</f>
        <v>3186</v>
      </c>
      <c r="AN32" s="114">
        <f>'[8]int.kiad.'!AN32</f>
        <v>2593</v>
      </c>
      <c r="AO32" s="19" t="s">
        <v>88</v>
      </c>
      <c r="AP32" s="16" t="s">
        <v>89</v>
      </c>
      <c r="AQ32" s="4">
        <v>25873</v>
      </c>
      <c r="AR32" s="114">
        <f>'[1]int.kiad.'!AR32</f>
        <v>37437</v>
      </c>
      <c r="AS32" s="114">
        <f>'[8]int.kiad.'!AS32</f>
        <v>22278</v>
      </c>
      <c r="AT32" s="10">
        <f t="shared" si="16"/>
        <v>230916</v>
      </c>
      <c r="AU32" s="10">
        <f t="shared" si="16"/>
        <v>294108</v>
      </c>
      <c r="AV32" s="114">
        <f>'[8]int.kiad.'!AV32</f>
        <v>302216</v>
      </c>
      <c r="AW32" s="19" t="s">
        <v>88</v>
      </c>
      <c r="AX32" s="16" t="s">
        <v>89</v>
      </c>
      <c r="AY32" s="10">
        <f t="shared" si="17"/>
        <v>205043</v>
      </c>
      <c r="AZ32" s="10">
        <f t="shared" si="17"/>
        <v>253485</v>
      </c>
      <c r="BA32" s="114">
        <f>'[8]int.kiad.'!BA32</f>
        <v>277345</v>
      </c>
      <c r="BB32" s="10">
        <f t="shared" si="18"/>
        <v>25873</v>
      </c>
      <c r="BC32" s="10">
        <f t="shared" si="18"/>
        <v>40623</v>
      </c>
      <c r="BD32" s="114">
        <f>'[8]int.kiad.'!BD32</f>
        <v>24871</v>
      </c>
      <c r="BE32" s="191">
        <v>8</v>
      </c>
      <c r="BF32" s="172" t="s">
        <v>54</v>
      </c>
      <c r="BG32" s="185" t="s">
        <v>11</v>
      </c>
      <c r="BH32" s="185">
        <v>20210</v>
      </c>
      <c r="BI32" s="209">
        <f>'[1]int.kiad.'!BI32</f>
        <v>25198</v>
      </c>
      <c r="BJ32" s="186">
        <v>27635</v>
      </c>
      <c r="BK32" s="185">
        <v>7600</v>
      </c>
      <c r="BL32" s="209">
        <f>'[1]int.kiad.'!BL32</f>
        <v>9190</v>
      </c>
      <c r="BM32" s="186">
        <v>9651</v>
      </c>
      <c r="BN32" s="191">
        <v>8</v>
      </c>
      <c r="BO32" s="172" t="s">
        <v>54</v>
      </c>
      <c r="BP32" s="185" t="s">
        <v>11</v>
      </c>
      <c r="BQ32" s="185">
        <v>10871</v>
      </c>
      <c r="BR32" s="209">
        <f>'[1]int.kiad.'!BR32</f>
        <v>12855</v>
      </c>
      <c r="BS32" s="186">
        <v>10321</v>
      </c>
      <c r="BT32" s="185">
        <v>0</v>
      </c>
      <c r="BU32" s="209">
        <f>'[1]int.kiad.'!BU32</f>
        <v>0</v>
      </c>
      <c r="BV32" s="186">
        <v>0</v>
      </c>
      <c r="BW32" s="191">
        <v>8</v>
      </c>
      <c r="BX32" s="172" t="s">
        <v>54</v>
      </c>
      <c r="BY32" s="185" t="s">
        <v>11</v>
      </c>
      <c r="BZ32" s="185">
        <v>0</v>
      </c>
      <c r="CA32" s="209">
        <f>'[1]int.kiad.'!CA32</f>
        <v>0</v>
      </c>
      <c r="CB32" s="186">
        <v>0</v>
      </c>
      <c r="CC32" s="185">
        <v>0</v>
      </c>
      <c r="CD32" s="209">
        <f>'[1]int.kiad.'!CD32</f>
        <v>0</v>
      </c>
      <c r="CE32" s="186">
        <v>0</v>
      </c>
      <c r="CF32" s="191">
        <v>8</v>
      </c>
      <c r="CG32" s="172" t="s">
        <v>54</v>
      </c>
      <c r="CH32" s="185" t="s">
        <v>11</v>
      </c>
      <c r="CI32" s="185">
        <v>0</v>
      </c>
      <c r="CJ32" s="209">
        <f>'[1]int.kiad.'!CJ32</f>
        <v>150</v>
      </c>
      <c r="CK32" s="186">
        <v>0</v>
      </c>
      <c r="CL32" s="209">
        <f t="shared" si="19"/>
        <v>38681</v>
      </c>
      <c r="CM32" s="209">
        <f t="shared" si="19"/>
        <v>47393</v>
      </c>
      <c r="CN32" s="209">
        <f t="shared" si="19"/>
        <v>47607</v>
      </c>
    </row>
    <row r="33" spans="1:92" ht="12.75">
      <c r="A33" s="19" t="s">
        <v>90</v>
      </c>
      <c r="B33" s="16" t="s">
        <v>91</v>
      </c>
      <c r="C33" s="4">
        <v>118030</v>
      </c>
      <c r="D33" s="114">
        <f>'[1]int.kiad.'!D33</f>
        <v>149110</v>
      </c>
      <c r="E33" s="114">
        <f>'[8]int.kiad.'!E33</f>
        <v>180964</v>
      </c>
      <c r="F33" s="4">
        <v>42521</v>
      </c>
      <c r="G33" s="114">
        <f>'[1]int.kiad.'!G33</f>
        <v>52414</v>
      </c>
      <c r="H33" s="114">
        <f>'[8]int.kiad.'!H33</f>
        <v>61410</v>
      </c>
      <c r="I33" s="19" t="s">
        <v>90</v>
      </c>
      <c r="J33" s="16" t="s">
        <v>91</v>
      </c>
      <c r="K33" s="4">
        <v>89995</v>
      </c>
      <c r="L33" s="114">
        <f>'[1]int.kiad.'!L33</f>
        <v>104895</v>
      </c>
      <c r="M33" s="114">
        <f>'[8]int.kiad.'!M33</f>
        <v>112517</v>
      </c>
      <c r="N33" s="4">
        <v>3770</v>
      </c>
      <c r="O33" s="114">
        <f>'[1]int.kiad.'!O33</f>
        <v>0</v>
      </c>
      <c r="P33" s="114">
        <f>'[8]int.kiad.'!P33</f>
        <v>14087</v>
      </c>
      <c r="Q33" s="19" t="s">
        <v>90</v>
      </c>
      <c r="R33" s="16" t="s">
        <v>91</v>
      </c>
      <c r="S33" s="44">
        <f t="shared" si="0"/>
        <v>86225</v>
      </c>
      <c r="T33" s="44">
        <f t="shared" si="1"/>
        <v>104895</v>
      </c>
      <c r="U33" s="114">
        <f>'[8]int.kiad.'!U33</f>
        <v>98430</v>
      </c>
      <c r="V33" s="4">
        <v>0</v>
      </c>
      <c r="W33" s="114">
        <f>'[1]int.kiad.'!W33</f>
        <v>549</v>
      </c>
      <c r="X33" s="114">
        <f>'[8]int.kiad.'!X33</f>
        <v>0</v>
      </c>
      <c r="Y33" s="19" t="s">
        <v>90</v>
      </c>
      <c r="Z33" s="16" t="s">
        <v>91</v>
      </c>
      <c r="AA33" s="4">
        <v>0</v>
      </c>
      <c r="AB33" s="114">
        <f>'[1]int.kiad.'!AB33</f>
        <v>0</v>
      </c>
      <c r="AC33" s="114">
        <f>'[8]int.kiad.'!AC33</f>
        <v>0</v>
      </c>
      <c r="AD33" s="44">
        <f t="shared" si="8"/>
        <v>0</v>
      </c>
      <c r="AE33" s="44">
        <f t="shared" si="9"/>
        <v>549</v>
      </c>
      <c r="AF33" s="114">
        <f>'[8]int.kiad.'!AF33</f>
        <v>0</v>
      </c>
      <c r="AG33" s="19" t="s">
        <v>90</v>
      </c>
      <c r="AH33" s="16" t="s">
        <v>91</v>
      </c>
      <c r="AI33" s="4">
        <v>400</v>
      </c>
      <c r="AJ33" s="114">
        <f>'[1]int.kiad.'!AJ33</f>
        <v>1876</v>
      </c>
      <c r="AK33" s="114">
        <f>'[8]int.kiad.'!AK33</f>
        <v>400</v>
      </c>
      <c r="AL33" s="4">
        <v>0</v>
      </c>
      <c r="AM33" s="114">
        <f>'[1]int.kiad.'!AM33</f>
        <v>913</v>
      </c>
      <c r="AN33" s="114">
        <f>'[8]int.kiad.'!AN33</f>
        <v>0</v>
      </c>
      <c r="AO33" s="19" t="s">
        <v>90</v>
      </c>
      <c r="AP33" s="16" t="s">
        <v>91</v>
      </c>
      <c r="AQ33" s="4">
        <v>8636</v>
      </c>
      <c r="AR33" s="114">
        <f>'[1]int.kiad.'!AR33</f>
        <v>24768</v>
      </c>
      <c r="AS33" s="114">
        <f>'[8]int.kiad.'!AS33</f>
        <v>4204</v>
      </c>
      <c r="AT33" s="10">
        <f t="shared" si="16"/>
        <v>259582</v>
      </c>
      <c r="AU33" s="10">
        <f t="shared" si="16"/>
        <v>334525</v>
      </c>
      <c r="AV33" s="114">
        <f>'[8]int.kiad.'!AV33</f>
        <v>359495</v>
      </c>
      <c r="AW33" s="19" t="s">
        <v>90</v>
      </c>
      <c r="AX33" s="16" t="s">
        <v>91</v>
      </c>
      <c r="AY33" s="10">
        <f t="shared" si="17"/>
        <v>250946</v>
      </c>
      <c r="AZ33" s="10">
        <f t="shared" si="17"/>
        <v>308844</v>
      </c>
      <c r="BA33" s="114">
        <f>'[8]int.kiad.'!BA33</f>
        <v>355291</v>
      </c>
      <c r="BB33" s="10">
        <f t="shared" si="18"/>
        <v>8636</v>
      </c>
      <c r="BC33" s="10">
        <f t="shared" si="18"/>
        <v>25681</v>
      </c>
      <c r="BD33" s="114">
        <f>'[8]int.kiad.'!BD33</f>
        <v>4204</v>
      </c>
      <c r="BE33" s="191">
        <v>8</v>
      </c>
      <c r="BF33" s="172" t="s">
        <v>56</v>
      </c>
      <c r="BG33" s="185" t="s">
        <v>17</v>
      </c>
      <c r="BH33" s="185">
        <v>17181</v>
      </c>
      <c r="BI33" s="209">
        <f>'[1]int.kiad.'!BI33</f>
        <v>21738</v>
      </c>
      <c r="BJ33" s="186">
        <v>33107</v>
      </c>
      <c r="BK33" s="185">
        <v>6368</v>
      </c>
      <c r="BL33" s="209">
        <f>'[1]int.kiad.'!BL33</f>
        <v>7792</v>
      </c>
      <c r="BM33" s="186">
        <v>11196</v>
      </c>
      <c r="BN33" s="191">
        <v>8</v>
      </c>
      <c r="BO33" s="172" t="s">
        <v>56</v>
      </c>
      <c r="BP33" s="185" t="s">
        <v>17</v>
      </c>
      <c r="BQ33" s="185">
        <v>6199</v>
      </c>
      <c r="BR33" s="209">
        <f>'[1]int.kiad.'!BR33</f>
        <v>7935</v>
      </c>
      <c r="BS33" s="186">
        <v>6700</v>
      </c>
      <c r="BT33" s="185">
        <v>0</v>
      </c>
      <c r="BU33" s="209">
        <f>'[1]int.kiad.'!BU33</f>
        <v>0</v>
      </c>
      <c r="BV33" s="186">
        <v>0</v>
      </c>
      <c r="BW33" s="191">
        <v>8</v>
      </c>
      <c r="BX33" s="172" t="s">
        <v>56</v>
      </c>
      <c r="BY33" s="185" t="s">
        <v>17</v>
      </c>
      <c r="BZ33" s="185">
        <v>0</v>
      </c>
      <c r="CA33" s="209">
        <f>'[1]int.kiad.'!CA33</f>
        <v>0</v>
      </c>
      <c r="CB33" s="186">
        <v>0</v>
      </c>
      <c r="CC33" s="185">
        <v>0</v>
      </c>
      <c r="CD33" s="209">
        <f>'[1]int.kiad.'!CD33</f>
        <v>0</v>
      </c>
      <c r="CE33" s="186">
        <v>0</v>
      </c>
      <c r="CF33" s="191">
        <v>8</v>
      </c>
      <c r="CG33" s="172" t="s">
        <v>56</v>
      </c>
      <c r="CH33" s="185" t="s">
        <v>17</v>
      </c>
      <c r="CI33" s="185">
        <v>0</v>
      </c>
      <c r="CJ33" s="209">
        <f>'[1]int.kiad.'!CJ33</f>
        <v>34</v>
      </c>
      <c r="CK33" s="186">
        <v>0</v>
      </c>
      <c r="CL33" s="209">
        <f t="shared" si="19"/>
        <v>29748</v>
      </c>
      <c r="CM33" s="209">
        <f t="shared" si="19"/>
        <v>37499</v>
      </c>
      <c r="CN33" s="209">
        <f t="shared" si="19"/>
        <v>51003</v>
      </c>
    </row>
    <row r="34" spans="1:92" ht="12.75">
      <c r="A34" s="19" t="s">
        <v>92</v>
      </c>
      <c r="B34" s="16" t="s">
        <v>93</v>
      </c>
      <c r="C34" s="4">
        <v>46289</v>
      </c>
      <c r="D34" s="114">
        <f>'[1]int.kiad.'!D34</f>
        <v>59521</v>
      </c>
      <c r="E34" s="114">
        <f>'[8]int.kiad.'!E34</f>
        <v>64730</v>
      </c>
      <c r="F34" s="4">
        <v>16117</v>
      </c>
      <c r="G34" s="114">
        <f>'[1]int.kiad.'!G34</f>
        <v>20073</v>
      </c>
      <c r="H34" s="114">
        <f>'[8]int.kiad.'!H34</f>
        <v>21693</v>
      </c>
      <c r="I34" s="19" t="s">
        <v>92</v>
      </c>
      <c r="J34" s="16" t="s">
        <v>93</v>
      </c>
      <c r="K34" s="4">
        <v>7824</v>
      </c>
      <c r="L34" s="114">
        <f>'[1]int.kiad.'!L34</f>
        <v>12908</v>
      </c>
      <c r="M34" s="114">
        <f>'[8]int.kiad.'!M34</f>
        <v>10152</v>
      </c>
      <c r="N34" s="4">
        <v>374</v>
      </c>
      <c r="O34" s="114">
        <f>'[1]int.kiad.'!O34</f>
        <v>0</v>
      </c>
      <c r="P34" s="114">
        <f>'[8]int.kiad.'!P34</f>
        <v>2492</v>
      </c>
      <c r="Q34" s="19" t="s">
        <v>92</v>
      </c>
      <c r="R34" s="16" t="s">
        <v>93</v>
      </c>
      <c r="S34" s="44">
        <f t="shared" si="0"/>
        <v>7450</v>
      </c>
      <c r="T34" s="44">
        <f t="shared" si="1"/>
        <v>12908</v>
      </c>
      <c r="U34" s="114">
        <f>'[8]int.kiad.'!U34</f>
        <v>7660</v>
      </c>
      <c r="V34" s="4">
        <v>21</v>
      </c>
      <c r="W34" s="114">
        <f>'[1]int.kiad.'!W34</f>
        <v>300</v>
      </c>
      <c r="X34" s="114">
        <f>'[8]int.kiad.'!X34</f>
        <v>30</v>
      </c>
      <c r="Y34" s="19" t="s">
        <v>92</v>
      </c>
      <c r="Z34" s="16" t="s">
        <v>93</v>
      </c>
      <c r="AA34" s="4">
        <v>0</v>
      </c>
      <c r="AB34" s="114">
        <f>'[1]int.kiad.'!AB34</f>
        <v>0</v>
      </c>
      <c r="AC34" s="114">
        <f>'[8]int.kiad.'!AC34</f>
        <v>0</v>
      </c>
      <c r="AD34" s="44">
        <f t="shared" si="8"/>
        <v>21</v>
      </c>
      <c r="AE34" s="44">
        <f t="shared" si="9"/>
        <v>300</v>
      </c>
      <c r="AF34" s="114">
        <f>'[8]int.kiad.'!AF34</f>
        <v>30</v>
      </c>
      <c r="AG34" s="19" t="s">
        <v>92</v>
      </c>
      <c r="AH34" s="16" t="s">
        <v>93</v>
      </c>
      <c r="AI34" s="4">
        <v>820</v>
      </c>
      <c r="AJ34" s="114">
        <f>'[1]int.kiad.'!AJ34</f>
        <v>1415</v>
      </c>
      <c r="AK34" s="114">
        <f>'[8]int.kiad.'!AK34</f>
        <v>820</v>
      </c>
      <c r="AL34" s="4">
        <v>0</v>
      </c>
      <c r="AM34" s="114">
        <f>'[1]int.kiad.'!AM34</f>
        <v>0</v>
      </c>
      <c r="AN34" s="114">
        <f>'[8]int.kiad.'!AN34</f>
        <v>0</v>
      </c>
      <c r="AO34" s="19" t="s">
        <v>92</v>
      </c>
      <c r="AP34" s="16" t="s">
        <v>93</v>
      </c>
      <c r="AQ34" s="4">
        <v>400</v>
      </c>
      <c r="AR34" s="114">
        <f>'[1]int.kiad.'!AR34</f>
        <v>9983</v>
      </c>
      <c r="AS34" s="114">
        <f>'[8]int.kiad.'!AS34</f>
        <v>400</v>
      </c>
      <c r="AT34" s="10">
        <f t="shared" si="16"/>
        <v>71471</v>
      </c>
      <c r="AU34" s="10">
        <f t="shared" si="16"/>
        <v>104200</v>
      </c>
      <c r="AV34" s="114">
        <f>'[8]int.kiad.'!AV34</f>
        <v>97825</v>
      </c>
      <c r="AW34" s="19" t="s">
        <v>92</v>
      </c>
      <c r="AX34" s="16" t="s">
        <v>93</v>
      </c>
      <c r="AY34" s="10">
        <f t="shared" si="17"/>
        <v>71071</v>
      </c>
      <c r="AZ34" s="10">
        <f t="shared" si="17"/>
        <v>94217</v>
      </c>
      <c r="BA34" s="114">
        <f>'[8]int.kiad.'!BA34</f>
        <v>97425</v>
      </c>
      <c r="BB34" s="10">
        <f t="shared" si="18"/>
        <v>400</v>
      </c>
      <c r="BC34" s="10">
        <f t="shared" si="18"/>
        <v>9983</v>
      </c>
      <c r="BD34" s="114">
        <f>'[8]int.kiad.'!BD34</f>
        <v>400</v>
      </c>
      <c r="BE34" s="191">
        <v>8</v>
      </c>
      <c r="BF34" s="172" t="s">
        <v>58</v>
      </c>
      <c r="BG34" s="185" t="s">
        <v>18</v>
      </c>
      <c r="BH34" s="185">
        <v>13482</v>
      </c>
      <c r="BI34" s="209">
        <f>'[1]int.kiad.'!BI34</f>
        <v>16949</v>
      </c>
      <c r="BJ34" s="186">
        <v>21345</v>
      </c>
      <c r="BK34" s="185">
        <v>5069</v>
      </c>
      <c r="BL34" s="209">
        <f>'[1]int.kiad.'!BL34</f>
        <v>6307</v>
      </c>
      <c r="BM34" s="186">
        <v>7366</v>
      </c>
      <c r="BN34" s="191">
        <v>8</v>
      </c>
      <c r="BO34" s="172" t="s">
        <v>58</v>
      </c>
      <c r="BP34" s="185" t="s">
        <v>18</v>
      </c>
      <c r="BQ34" s="185">
        <v>4346</v>
      </c>
      <c r="BR34" s="209">
        <f>'[1]int.kiad.'!BR34</f>
        <v>6108</v>
      </c>
      <c r="BS34" s="186">
        <v>4706</v>
      </c>
      <c r="BT34" s="185">
        <v>0</v>
      </c>
      <c r="BU34" s="209">
        <f>'[1]int.kiad.'!BU34</f>
        <v>0</v>
      </c>
      <c r="BV34" s="186">
        <v>0</v>
      </c>
      <c r="BW34" s="191">
        <v>8</v>
      </c>
      <c r="BX34" s="172" t="s">
        <v>58</v>
      </c>
      <c r="BY34" s="185" t="s">
        <v>18</v>
      </c>
      <c r="BZ34" s="185">
        <v>0</v>
      </c>
      <c r="CA34" s="209">
        <f>'[1]int.kiad.'!CA34</f>
        <v>0</v>
      </c>
      <c r="CB34" s="186">
        <v>0</v>
      </c>
      <c r="CC34" s="185">
        <v>0</v>
      </c>
      <c r="CD34" s="209">
        <f>'[1]int.kiad.'!CD34</f>
        <v>0</v>
      </c>
      <c r="CE34" s="186">
        <v>0</v>
      </c>
      <c r="CF34" s="191">
        <v>8</v>
      </c>
      <c r="CG34" s="172" t="s">
        <v>58</v>
      </c>
      <c r="CH34" s="185" t="s">
        <v>18</v>
      </c>
      <c r="CI34" s="185">
        <v>0</v>
      </c>
      <c r="CJ34" s="209">
        <f>'[1]int.kiad.'!CJ34</f>
        <v>63</v>
      </c>
      <c r="CK34" s="186">
        <v>0</v>
      </c>
      <c r="CL34" s="209">
        <f t="shared" si="19"/>
        <v>22897</v>
      </c>
      <c r="CM34" s="209">
        <f t="shared" si="19"/>
        <v>29427</v>
      </c>
      <c r="CN34" s="209">
        <f t="shared" si="19"/>
        <v>33417</v>
      </c>
    </row>
    <row r="35" spans="1:92" ht="12.75">
      <c r="A35" s="19" t="s">
        <v>94</v>
      </c>
      <c r="B35" s="16" t="s">
        <v>95</v>
      </c>
      <c r="C35" s="4">
        <v>127887</v>
      </c>
      <c r="D35" s="114">
        <f>'[1]int.kiad.'!D35</f>
        <v>158730</v>
      </c>
      <c r="E35" s="114">
        <f>'[8]int.kiad.'!E35</f>
        <v>201490</v>
      </c>
      <c r="F35" s="4">
        <v>45269</v>
      </c>
      <c r="G35" s="114">
        <f>'[1]int.kiad.'!G35</f>
        <v>53217</v>
      </c>
      <c r="H35" s="114">
        <f>'[8]int.kiad.'!H35</f>
        <v>67631</v>
      </c>
      <c r="I35" s="19" t="s">
        <v>94</v>
      </c>
      <c r="J35" s="16" t="s">
        <v>95</v>
      </c>
      <c r="K35" s="4">
        <v>38769</v>
      </c>
      <c r="L35" s="114">
        <f>'[1]int.kiad.'!L35</f>
        <v>53128</v>
      </c>
      <c r="M35" s="114">
        <f>'[8]int.kiad.'!M35</f>
        <v>45147</v>
      </c>
      <c r="N35" s="4">
        <v>462</v>
      </c>
      <c r="O35" s="114">
        <f>'[1]int.kiad.'!O35</f>
        <v>0</v>
      </c>
      <c r="P35" s="114">
        <f>'[8]int.kiad.'!P35</f>
        <v>502</v>
      </c>
      <c r="Q35" s="19" t="s">
        <v>94</v>
      </c>
      <c r="R35" s="16" t="s">
        <v>95</v>
      </c>
      <c r="S35" s="44">
        <f t="shared" si="0"/>
        <v>38307</v>
      </c>
      <c r="T35" s="44">
        <f t="shared" si="1"/>
        <v>53128</v>
      </c>
      <c r="U35" s="114">
        <f>'[8]int.kiad.'!U35</f>
        <v>44645</v>
      </c>
      <c r="V35" s="4">
        <v>0</v>
      </c>
      <c r="W35" s="114">
        <f>'[1]int.kiad.'!W35</f>
        <v>0</v>
      </c>
      <c r="X35" s="114">
        <f>'[8]int.kiad.'!X35</f>
        <v>0</v>
      </c>
      <c r="Y35" s="19" t="s">
        <v>94</v>
      </c>
      <c r="Z35" s="16" t="s">
        <v>95</v>
      </c>
      <c r="AA35" s="4">
        <v>0</v>
      </c>
      <c r="AB35" s="114">
        <f>'[1]int.kiad.'!AB35</f>
        <v>0</v>
      </c>
      <c r="AC35" s="114">
        <f>'[8]int.kiad.'!AC35</f>
        <v>0</v>
      </c>
      <c r="AD35" s="44">
        <f t="shared" si="8"/>
        <v>0</v>
      </c>
      <c r="AE35" s="44">
        <f t="shared" si="9"/>
        <v>0</v>
      </c>
      <c r="AF35" s="114">
        <f>'[8]int.kiad.'!AF35</f>
        <v>0</v>
      </c>
      <c r="AG35" s="19" t="s">
        <v>94</v>
      </c>
      <c r="AH35" s="16" t="s">
        <v>95</v>
      </c>
      <c r="AI35" s="4">
        <v>1200</v>
      </c>
      <c r="AJ35" s="114">
        <f>'[1]int.kiad.'!AJ35</f>
        <v>4250</v>
      </c>
      <c r="AK35" s="114">
        <f>'[8]int.kiad.'!AK35</f>
        <v>1200</v>
      </c>
      <c r="AL35" s="4">
        <v>0</v>
      </c>
      <c r="AM35" s="114">
        <f>'[1]int.kiad.'!AM35</f>
        <v>0</v>
      </c>
      <c r="AN35" s="114">
        <f>'[8]int.kiad.'!AN35</f>
        <v>0</v>
      </c>
      <c r="AO35" s="19" t="s">
        <v>94</v>
      </c>
      <c r="AP35" s="16" t="s">
        <v>95</v>
      </c>
      <c r="AQ35" s="4">
        <v>1597</v>
      </c>
      <c r="AR35" s="114">
        <f>'[1]int.kiad.'!AR35</f>
        <v>3273</v>
      </c>
      <c r="AS35" s="114">
        <f>'[8]int.kiad.'!AS35</f>
        <v>609</v>
      </c>
      <c r="AT35" s="10">
        <f t="shared" si="16"/>
        <v>214722</v>
      </c>
      <c r="AU35" s="10">
        <f t="shared" si="16"/>
        <v>272598</v>
      </c>
      <c r="AV35" s="114">
        <f>'[8]int.kiad.'!AV35</f>
        <v>316077</v>
      </c>
      <c r="AW35" s="19" t="s">
        <v>94</v>
      </c>
      <c r="AX35" s="16" t="s">
        <v>95</v>
      </c>
      <c r="AY35" s="10">
        <f t="shared" si="17"/>
        <v>213125</v>
      </c>
      <c r="AZ35" s="10">
        <f t="shared" si="17"/>
        <v>269325</v>
      </c>
      <c r="BA35" s="114">
        <f>'[8]int.kiad.'!BA35</f>
        <v>315468</v>
      </c>
      <c r="BB35" s="10">
        <f t="shared" si="18"/>
        <v>1597</v>
      </c>
      <c r="BC35" s="10">
        <f t="shared" si="18"/>
        <v>3273</v>
      </c>
      <c r="BD35" s="114">
        <f>'[8]int.kiad.'!BD35</f>
        <v>609</v>
      </c>
      <c r="BE35" s="191">
        <v>8</v>
      </c>
      <c r="BF35" s="172" t="s">
        <v>60</v>
      </c>
      <c r="BG35" s="185" t="s">
        <v>19</v>
      </c>
      <c r="BH35" s="185">
        <v>22724</v>
      </c>
      <c r="BI35" s="209">
        <f>'[1]int.kiad.'!BI35</f>
        <v>28486</v>
      </c>
      <c r="BJ35" s="186">
        <v>36643</v>
      </c>
      <c r="BK35" s="185">
        <v>8567</v>
      </c>
      <c r="BL35" s="209">
        <f>'[1]int.kiad.'!BL35</f>
        <v>10379</v>
      </c>
      <c r="BM35" s="186">
        <v>12628</v>
      </c>
      <c r="BN35" s="191">
        <v>8</v>
      </c>
      <c r="BO35" s="172" t="s">
        <v>60</v>
      </c>
      <c r="BP35" s="185" t="s">
        <v>19</v>
      </c>
      <c r="BQ35" s="185">
        <v>8400</v>
      </c>
      <c r="BR35" s="209">
        <f>'[1]int.kiad.'!BR35</f>
        <v>8991</v>
      </c>
      <c r="BS35" s="186">
        <v>8017</v>
      </c>
      <c r="BT35" s="185">
        <v>0</v>
      </c>
      <c r="BU35" s="209">
        <f>'[1]int.kiad.'!BU35</f>
        <v>0</v>
      </c>
      <c r="BV35" s="186">
        <v>0</v>
      </c>
      <c r="BW35" s="191">
        <v>8</v>
      </c>
      <c r="BX35" s="172" t="s">
        <v>60</v>
      </c>
      <c r="BY35" s="185" t="s">
        <v>19</v>
      </c>
      <c r="BZ35" s="185">
        <v>0</v>
      </c>
      <c r="CA35" s="209">
        <f>'[1]int.kiad.'!CA35</f>
        <v>0</v>
      </c>
      <c r="CB35" s="186">
        <v>0</v>
      </c>
      <c r="CC35" s="185">
        <v>0</v>
      </c>
      <c r="CD35" s="209">
        <f>'[1]int.kiad.'!CD35</f>
        <v>0</v>
      </c>
      <c r="CE35" s="186">
        <v>0</v>
      </c>
      <c r="CF35" s="191">
        <v>8</v>
      </c>
      <c r="CG35" s="172" t="s">
        <v>60</v>
      </c>
      <c r="CH35" s="185" t="s">
        <v>19</v>
      </c>
      <c r="CI35" s="185">
        <v>0</v>
      </c>
      <c r="CJ35" s="209">
        <f>'[1]int.kiad.'!CJ35</f>
        <v>50</v>
      </c>
      <c r="CK35" s="186">
        <v>0</v>
      </c>
      <c r="CL35" s="209">
        <f t="shared" si="19"/>
        <v>39691</v>
      </c>
      <c r="CM35" s="209">
        <f t="shared" si="19"/>
        <v>47906</v>
      </c>
      <c r="CN35" s="209">
        <f t="shared" si="19"/>
        <v>57288</v>
      </c>
    </row>
    <row r="36" spans="1:92" ht="12.75">
      <c r="A36" s="19" t="s">
        <v>96</v>
      </c>
      <c r="B36" s="16" t="s">
        <v>97</v>
      </c>
      <c r="C36" s="4">
        <v>102610</v>
      </c>
      <c r="D36" s="114">
        <f>'[1]int.kiad.'!D36</f>
        <v>132009</v>
      </c>
      <c r="E36" s="114">
        <f>'[8]int.kiad.'!E36</f>
        <v>163122</v>
      </c>
      <c r="F36" s="4">
        <v>36199</v>
      </c>
      <c r="G36" s="114">
        <f>'[1]int.kiad.'!G36</f>
        <v>45335</v>
      </c>
      <c r="H36" s="114">
        <f>'[8]int.kiad.'!H36</f>
        <v>54846</v>
      </c>
      <c r="I36" s="19" t="s">
        <v>96</v>
      </c>
      <c r="J36" s="16" t="s">
        <v>97</v>
      </c>
      <c r="K36" s="4">
        <v>33814</v>
      </c>
      <c r="L36" s="114">
        <f>'[1]int.kiad.'!L36</f>
        <v>46097</v>
      </c>
      <c r="M36" s="114">
        <f>'[8]int.kiad.'!M36</f>
        <v>36509</v>
      </c>
      <c r="N36" s="4">
        <v>1952</v>
      </c>
      <c r="O36" s="114">
        <f>'[1]int.kiad.'!O36</f>
        <v>0</v>
      </c>
      <c r="P36" s="114">
        <f>'[8]int.kiad.'!P36</f>
        <v>0</v>
      </c>
      <c r="Q36" s="19" t="s">
        <v>96</v>
      </c>
      <c r="R36" s="16" t="s">
        <v>97</v>
      </c>
      <c r="S36" s="44">
        <f t="shared" si="0"/>
        <v>31862</v>
      </c>
      <c r="T36" s="44">
        <f t="shared" si="1"/>
        <v>46097</v>
      </c>
      <c r="U36" s="114">
        <f>'[8]int.kiad.'!U36</f>
        <v>36509</v>
      </c>
      <c r="V36" s="4">
        <v>0</v>
      </c>
      <c r="W36" s="114">
        <f>'[1]int.kiad.'!W36</f>
        <v>0</v>
      </c>
      <c r="X36" s="114">
        <f>'[8]int.kiad.'!X36</f>
        <v>0</v>
      </c>
      <c r="Y36" s="19" t="s">
        <v>96</v>
      </c>
      <c r="Z36" s="16" t="s">
        <v>97</v>
      </c>
      <c r="AA36" s="4">
        <v>0</v>
      </c>
      <c r="AB36" s="114">
        <f>'[1]int.kiad.'!AB36</f>
        <v>0</v>
      </c>
      <c r="AC36" s="114">
        <f>'[8]int.kiad.'!AC36</f>
        <v>0</v>
      </c>
      <c r="AD36" s="44">
        <f t="shared" si="8"/>
        <v>0</v>
      </c>
      <c r="AE36" s="44">
        <f t="shared" si="9"/>
        <v>0</v>
      </c>
      <c r="AF36" s="114">
        <f>'[8]int.kiad.'!AF36</f>
        <v>0</v>
      </c>
      <c r="AG36" s="19" t="s">
        <v>96</v>
      </c>
      <c r="AH36" s="16" t="s">
        <v>97</v>
      </c>
      <c r="AI36" s="4">
        <v>671</v>
      </c>
      <c r="AJ36" s="114">
        <f>'[1]int.kiad.'!AJ36</f>
        <v>3482</v>
      </c>
      <c r="AK36" s="114">
        <f>'[8]int.kiad.'!AK36</f>
        <v>671</v>
      </c>
      <c r="AL36" s="4">
        <v>0</v>
      </c>
      <c r="AM36" s="114">
        <f>'[1]int.kiad.'!AM36</f>
        <v>0</v>
      </c>
      <c r="AN36" s="114">
        <f>'[8]int.kiad.'!AN36</f>
        <v>0</v>
      </c>
      <c r="AO36" s="19" t="s">
        <v>96</v>
      </c>
      <c r="AP36" s="16" t="s">
        <v>97</v>
      </c>
      <c r="AQ36" s="4">
        <v>0</v>
      </c>
      <c r="AR36" s="114">
        <f>'[1]int.kiad.'!AR36</f>
        <v>11480</v>
      </c>
      <c r="AS36" s="114">
        <f>'[8]int.kiad.'!AS36</f>
        <v>0</v>
      </c>
      <c r="AT36" s="10">
        <f t="shared" si="16"/>
        <v>173294</v>
      </c>
      <c r="AU36" s="10">
        <f t="shared" si="16"/>
        <v>238403</v>
      </c>
      <c r="AV36" s="114">
        <f>'[8]int.kiad.'!AV36</f>
        <v>255148</v>
      </c>
      <c r="AW36" s="19" t="s">
        <v>96</v>
      </c>
      <c r="AX36" s="16" t="s">
        <v>97</v>
      </c>
      <c r="AY36" s="10">
        <f t="shared" si="17"/>
        <v>173294</v>
      </c>
      <c r="AZ36" s="10">
        <f t="shared" si="17"/>
        <v>226923</v>
      </c>
      <c r="BA36" s="114">
        <f>'[8]int.kiad.'!BA36</f>
        <v>255148</v>
      </c>
      <c r="BB36" s="10">
        <f t="shared" si="18"/>
        <v>0</v>
      </c>
      <c r="BC36" s="10">
        <f t="shared" si="18"/>
        <v>11480</v>
      </c>
      <c r="BD36" s="114">
        <f>'[8]int.kiad.'!BD36</f>
        <v>0</v>
      </c>
      <c r="BE36" s="191">
        <v>8</v>
      </c>
      <c r="BF36" s="172" t="s">
        <v>62</v>
      </c>
      <c r="BG36" s="185" t="s">
        <v>20</v>
      </c>
      <c r="BH36" s="185">
        <v>17827</v>
      </c>
      <c r="BI36" s="209">
        <f>'[1]int.kiad.'!BI36</f>
        <v>22778</v>
      </c>
      <c r="BJ36" s="186">
        <v>29117</v>
      </c>
      <c r="BK36" s="185">
        <v>6636</v>
      </c>
      <c r="BL36" s="209">
        <f>'[1]int.kiad.'!BL36</f>
        <v>8266</v>
      </c>
      <c r="BM36" s="186">
        <v>9973</v>
      </c>
      <c r="BN36" s="191">
        <v>8</v>
      </c>
      <c r="BO36" s="172" t="s">
        <v>62</v>
      </c>
      <c r="BP36" s="185" t="s">
        <v>20</v>
      </c>
      <c r="BQ36" s="185">
        <v>6809</v>
      </c>
      <c r="BR36" s="209">
        <f>'[1]int.kiad.'!BR36</f>
        <v>7646</v>
      </c>
      <c r="BS36" s="186">
        <v>6846</v>
      </c>
      <c r="BT36" s="185">
        <v>0</v>
      </c>
      <c r="BU36" s="209">
        <f>'[1]int.kiad.'!BU36</f>
        <v>0</v>
      </c>
      <c r="BV36" s="186">
        <v>0</v>
      </c>
      <c r="BW36" s="191">
        <v>8</v>
      </c>
      <c r="BX36" s="172" t="s">
        <v>62</v>
      </c>
      <c r="BY36" s="185" t="s">
        <v>20</v>
      </c>
      <c r="BZ36" s="185">
        <v>0</v>
      </c>
      <c r="CA36" s="209">
        <f>'[1]int.kiad.'!CA36</f>
        <v>0</v>
      </c>
      <c r="CB36" s="186">
        <v>0</v>
      </c>
      <c r="CC36" s="185">
        <v>0</v>
      </c>
      <c r="CD36" s="209">
        <f>'[1]int.kiad.'!CD36</f>
        <v>0</v>
      </c>
      <c r="CE36" s="186">
        <v>0</v>
      </c>
      <c r="CF36" s="191">
        <v>8</v>
      </c>
      <c r="CG36" s="172" t="s">
        <v>62</v>
      </c>
      <c r="CH36" s="185" t="s">
        <v>20</v>
      </c>
      <c r="CI36" s="185">
        <v>0</v>
      </c>
      <c r="CJ36" s="209">
        <f>'[1]int.kiad.'!CJ36</f>
        <v>70</v>
      </c>
      <c r="CK36" s="186">
        <v>0</v>
      </c>
      <c r="CL36" s="209">
        <f t="shared" si="19"/>
        <v>31272</v>
      </c>
      <c r="CM36" s="209">
        <f t="shared" si="19"/>
        <v>38760</v>
      </c>
      <c r="CN36" s="209">
        <f t="shared" si="19"/>
        <v>45936</v>
      </c>
    </row>
    <row r="37" spans="1:92" ht="12.75">
      <c r="A37" s="19" t="s">
        <v>98</v>
      </c>
      <c r="B37" s="16" t="s">
        <v>99</v>
      </c>
      <c r="C37" s="4">
        <v>107316</v>
      </c>
      <c r="D37" s="114">
        <f>'[1]int.kiad.'!D37</f>
        <v>138560</v>
      </c>
      <c r="E37" s="114">
        <f>'[8]int.kiad.'!E37</f>
        <v>161121</v>
      </c>
      <c r="F37" s="4">
        <v>37512</v>
      </c>
      <c r="G37" s="114">
        <f>'[1]int.kiad.'!G37</f>
        <v>47623</v>
      </c>
      <c r="H37" s="114">
        <f>'[8]int.kiad.'!H37</f>
        <v>53835</v>
      </c>
      <c r="I37" s="19" t="s">
        <v>98</v>
      </c>
      <c r="J37" s="16" t="s">
        <v>99</v>
      </c>
      <c r="K37" s="4">
        <v>31995</v>
      </c>
      <c r="L37" s="114">
        <f>'[1]int.kiad.'!L37</f>
        <v>53368</v>
      </c>
      <c r="M37" s="114">
        <f>'[8]int.kiad.'!M37</f>
        <v>51520</v>
      </c>
      <c r="N37" s="4">
        <v>0</v>
      </c>
      <c r="O37" s="114">
        <f>'[1]int.kiad.'!O37</f>
        <v>0</v>
      </c>
      <c r="P37" s="114">
        <f>'[8]int.kiad.'!P37</f>
        <v>19259</v>
      </c>
      <c r="Q37" s="19" t="s">
        <v>98</v>
      </c>
      <c r="R37" s="16" t="s">
        <v>99</v>
      </c>
      <c r="S37" s="44">
        <f t="shared" si="0"/>
        <v>31995</v>
      </c>
      <c r="T37" s="44">
        <f t="shared" si="1"/>
        <v>53368</v>
      </c>
      <c r="U37" s="114">
        <f>'[8]int.kiad.'!U37</f>
        <v>32261</v>
      </c>
      <c r="V37" s="4">
        <v>668</v>
      </c>
      <c r="W37" s="114">
        <f>'[1]int.kiad.'!W37</f>
        <v>1534</v>
      </c>
      <c r="X37" s="114">
        <f>'[8]int.kiad.'!X37</f>
        <v>668</v>
      </c>
      <c r="Y37" s="19" t="s">
        <v>98</v>
      </c>
      <c r="Z37" s="16" t="s">
        <v>99</v>
      </c>
      <c r="AA37" s="4">
        <v>0</v>
      </c>
      <c r="AB37" s="114">
        <f>'[1]int.kiad.'!AB37</f>
        <v>0</v>
      </c>
      <c r="AC37" s="114">
        <f>'[8]int.kiad.'!AC37</f>
        <v>0</v>
      </c>
      <c r="AD37" s="44">
        <f t="shared" si="8"/>
        <v>668</v>
      </c>
      <c r="AE37" s="44">
        <f t="shared" si="9"/>
        <v>1534</v>
      </c>
      <c r="AF37" s="114">
        <f>'[8]int.kiad.'!AF37</f>
        <v>668</v>
      </c>
      <c r="AG37" s="19" t="s">
        <v>98</v>
      </c>
      <c r="AH37" s="16" t="s">
        <v>99</v>
      </c>
      <c r="AI37" s="4">
        <v>700</v>
      </c>
      <c r="AJ37" s="114">
        <f>'[1]int.kiad.'!AJ37</f>
        <v>1877</v>
      </c>
      <c r="AK37" s="114">
        <f>'[8]int.kiad.'!AK37</f>
        <v>700</v>
      </c>
      <c r="AL37" s="4">
        <v>0</v>
      </c>
      <c r="AM37" s="114">
        <f>'[1]int.kiad.'!AM37</f>
        <v>0</v>
      </c>
      <c r="AN37" s="114">
        <f>'[8]int.kiad.'!AN37</f>
        <v>0</v>
      </c>
      <c r="AO37" s="19" t="s">
        <v>98</v>
      </c>
      <c r="AP37" s="16" t="s">
        <v>99</v>
      </c>
      <c r="AQ37" s="4">
        <v>20539</v>
      </c>
      <c r="AR37" s="114">
        <f>'[1]int.kiad.'!AR37</f>
        <v>42238</v>
      </c>
      <c r="AS37" s="114">
        <f>'[8]int.kiad.'!AS37</f>
        <v>16056</v>
      </c>
      <c r="AT37" s="10">
        <f t="shared" si="16"/>
        <v>198730</v>
      </c>
      <c r="AU37" s="10">
        <f t="shared" si="16"/>
        <v>285200</v>
      </c>
      <c r="AV37" s="114">
        <f>'[8]int.kiad.'!AV37</f>
        <v>283900</v>
      </c>
      <c r="AW37" s="19" t="s">
        <v>98</v>
      </c>
      <c r="AX37" s="16" t="s">
        <v>99</v>
      </c>
      <c r="AY37" s="10">
        <f t="shared" si="17"/>
        <v>178191</v>
      </c>
      <c r="AZ37" s="10">
        <f t="shared" si="17"/>
        <v>242962</v>
      </c>
      <c r="BA37" s="114">
        <f>'[8]int.kiad.'!BA37</f>
        <v>267844</v>
      </c>
      <c r="BB37" s="10">
        <f t="shared" si="18"/>
        <v>20539</v>
      </c>
      <c r="BC37" s="10">
        <f t="shared" si="18"/>
        <v>42238</v>
      </c>
      <c r="BD37" s="114">
        <f>'[8]int.kiad.'!BD37</f>
        <v>16056</v>
      </c>
      <c r="BE37" s="191">
        <v>8</v>
      </c>
      <c r="BF37" s="172" t="s">
        <v>64</v>
      </c>
      <c r="BG37" s="185" t="s">
        <v>21</v>
      </c>
      <c r="BH37" s="185">
        <v>13125</v>
      </c>
      <c r="BI37" s="209">
        <f>'[1]int.kiad.'!BI37</f>
        <v>16805</v>
      </c>
      <c r="BJ37" s="186">
        <v>21339</v>
      </c>
      <c r="BK37" s="185">
        <v>4930</v>
      </c>
      <c r="BL37" s="209">
        <f>'[1]int.kiad.'!BL37</f>
        <v>6066</v>
      </c>
      <c r="BM37" s="186">
        <v>7354</v>
      </c>
      <c r="BN37" s="191">
        <v>8</v>
      </c>
      <c r="BO37" s="172" t="s">
        <v>64</v>
      </c>
      <c r="BP37" s="185" t="s">
        <v>21</v>
      </c>
      <c r="BQ37" s="185">
        <v>4942</v>
      </c>
      <c r="BR37" s="209">
        <f>'[1]int.kiad.'!BR37</f>
        <v>6651</v>
      </c>
      <c r="BS37" s="186">
        <v>5739</v>
      </c>
      <c r="BT37" s="185">
        <v>0</v>
      </c>
      <c r="BU37" s="209">
        <f>'[1]int.kiad.'!BU37</f>
        <v>0</v>
      </c>
      <c r="BV37" s="186">
        <v>0</v>
      </c>
      <c r="BW37" s="191">
        <v>8</v>
      </c>
      <c r="BX37" s="172" t="s">
        <v>64</v>
      </c>
      <c r="BY37" s="185" t="s">
        <v>21</v>
      </c>
      <c r="BZ37" s="185">
        <v>0</v>
      </c>
      <c r="CA37" s="209">
        <f>'[1]int.kiad.'!CA37</f>
        <v>0</v>
      </c>
      <c r="CB37" s="186">
        <v>0</v>
      </c>
      <c r="CC37" s="185">
        <v>0</v>
      </c>
      <c r="CD37" s="209">
        <f>'[1]int.kiad.'!CD37</f>
        <v>0</v>
      </c>
      <c r="CE37" s="186">
        <v>0</v>
      </c>
      <c r="CF37" s="191">
        <v>8</v>
      </c>
      <c r="CG37" s="172" t="s">
        <v>64</v>
      </c>
      <c r="CH37" s="185" t="s">
        <v>21</v>
      </c>
      <c r="CI37" s="185">
        <v>0</v>
      </c>
      <c r="CJ37" s="209">
        <f>'[1]int.kiad.'!CJ37</f>
        <v>119</v>
      </c>
      <c r="CK37" s="186">
        <v>0</v>
      </c>
      <c r="CL37" s="209">
        <f t="shared" si="19"/>
        <v>22997</v>
      </c>
      <c r="CM37" s="209">
        <f t="shared" si="19"/>
        <v>29641</v>
      </c>
      <c r="CN37" s="209">
        <f t="shared" si="19"/>
        <v>34432</v>
      </c>
    </row>
    <row r="38" spans="1:92" ht="12.75">
      <c r="A38" s="19" t="s">
        <v>100</v>
      </c>
      <c r="B38" s="16" t="s">
        <v>101</v>
      </c>
      <c r="C38" s="4">
        <v>102649</v>
      </c>
      <c r="D38" s="114">
        <f>'[1]int.kiad.'!D38</f>
        <v>132923</v>
      </c>
      <c r="E38" s="114">
        <f>'[8]int.kiad.'!E38</f>
        <v>158878</v>
      </c>
      <c r="F38" s="4">
        <v>35739</v>
      </c>
      <c r="G38" s="114">
        <f>'[1]int.kiad.'!G38</f>
        <v>45463</v>
      </c>
      <c r="H38" s="114">
        <f>'[8]int.kiad.'!H38</f>
        <v>52778</v>
      </c>
      <c r="I38" s="19" t="s">
        <v>100</v>
      </c>
      <c r="J38" s="16" t="s">
        <v>101</v>
      </c>
      <c r="K38" s="4">
        <v>29951</v>
      </c>
      <c r="L38" s="114">
        <f>'[1]int.kiad.'!L38</f>
        <v>45748</v>
      </c>
      <c r="M38" s="114">
        <f>'[8]int.kiad.'!M38</f>
        <v>37290</v>
      </c>
      <c r="N38" s="4">
        <v>0</v>
      </c>
      <c r="O38" s="114">
        <f>'[1]int.kiad.'!O38</f>
        <v>0</v>
      </c>
      <c r="P38" s="114">
        <f>'[8]int.kiad.'!P38</f>
        <v>2519</v>
      </c>
      <c r="Q38" s="19" t="s">
        <v>100</v>
      </c>
      <c r="R38" s="16" t="s">
        <v>101</v>
      </c>
      <c r="S38" s="44">
        <f t="shared" si="0"/>
        <v>29951</v>
      </c>
      <c r="T38" s="44">
        <f t="shared" si="1"/>
        <v>45748</v>
      </c>
      <c r="U38" s="114">
        <f>'[8]int.kiad.'!U38</f>
        <v>34771</v>
      </c>
      <c r="V38" s="4">
        <v>0</v>
      </c>
      <c r="W38" s="114">
        <f>'[1]int.kiad.'!W38</f>
        <v>0</v>
      </c>
      <c r="X38" s="114">
        <f>'[8]int.kiad.'!X38</f>
        <v>0</v>
      </c>
      <c r="Y38" s="19" t="s">
        <v>100</v>
      </c>
      <c r="Z38" s="16" t="s">
        <v>101</v>
      </c>
      <c r="AA38" s="4">
        <v>0</v>
      </c>
      <c r="AB38" s="114">
        <f>'[1]int.kiad.'!AB38</f>
        <v>0</v>
      </c>
      <c r="AC38" s="114">
        <f>'[8]int.kiad.'!AC38</f>
        <v>0</v>
      </c>
      <c r="AD38" s="44">
        <f t="shared" si="8"/>
        <v>0</v>
      </c>
      <c r="AE38" s="44">
        <f t="shared" si="9"/>
        <v>0</v>
      </c>
      <c r="AF38" s="114">
        <f>'[8]int.kiad.'!AF38</f>
        <v>0</v>
      </c>
      <c r="AG38" s="19" t="s">
        <v>100</v>
      </c>
      <c r="AH38" s="16" t="s">
        <v>101</v>
      </c>
      <c r="AI38" s="4">
        <v>625</v>
      </c>
      <c r="AJ38" s="114">
        <f>'[1]int.kiad.'!AJ38</f>
        <v>2201</v>
      </c>
      <c r="AK38" s="114">
        <f>'[8]int.kiad.'!AK38</f>
        <v>625</v>
      </c>
      <c r="AL38" s="4">
        <v>0</v>
      </c>
      <c r="AM38" s="114">
        <f>'[1]int.kiad.'!AM38</f>
        <v>5583</v>
      </c>
      <c r="AN38" s="114">
        <f>'[8]int.kiad.'!AN38</f>
        <v>0</v>
      </c>
      <c r="AO38" s="19" t="s">
        <v>100</v>
      </c>
      <c r="AP38" s="16" t="s">
        <v>101</v>
      </c>
      <c r="AQ38" s="4">
        <v>7781</v>
      </c>
      <c r="AR38" s="114">
        <f>'[1]int.kiad.'!AR38</f>
        <v>9061</v>
      </c>
      <c r="AS38" s="114">
        <f>'[8]int.kiad.'!AS38</f>
        <v>2362</v>
      </c>
      <c r="AT38" s="10">
        <f t="shared" si="16"/>
        <v>176745</v>
      </c>
      <c r="AU38" s="10">
        <f t="shared" si="16"/>
        <v>240979</v>
      </c>
      <c r="AV38" s="114">
        <f>'[8]int.kiad.'!AV38</f>
        <v>251933</v>
      </c>
      <c r="AW38" s="19" t="s">
        <v>100</v>
      </c>
      <c r="AX38" s="16" t="s">
        <v>101</v>
      </c>
      <c r="AY38" s="10">
        <f t="shared" si="17"/>
        <v>168964</v>
      </c>
      <c r="AZ38" s="10">
        <f t="shared" si="17"/>
        <v>226335</v>
      </c>
      <c r="BA38" s="114">
        <f>'[8]int.kiad.'!BA38</f>
        <v>249571</v>
      </c>
      <c r="BB38" s="10">
        <f t="shared" si="18"/>
        <v>7781</v>
      </c>
      <c r="BC38" s="10">
        <f t="shared" si="18"/>
        <v>14644</v>
      </c>
      <c r="BD38" s="114">
        <f>'[8]int.kiad.'!BD38</f>
        <v>2362</v>
      </c>
      <c r="BE38" s="191">
        <v>8</v>
      </c>
      <c r="BF38" s="172" t="s">
        <v>66</v>
      </c>
      <c r="BG38" s="185" t="s">
        <v>22</v>
      </c>
      <c r="BH38" s="185">
        <v>14200</v>
      </c>
      <c r="BI38" s="209">
        <f>'[1]int.kiad.'!BI38</f>
        <v>17677</v>
      </c>
      <c r="BJ38" s="186">
        <v>22975</v>
      </c>
      <c r="BK38" s="185">
        <v>5264</v>
      </c>
      <c r="BL38" s="209">
        <f>'[1]int.kiad.'!BL38</f>
        <v>6377</v>
      </c>
      <c r="BM38" s="186">
        <v>7859</v>
      </c>
      <c r="BN38" s="191">
        <v>8</v>
      </c>
      <c r="BO38" s="172" t="s">
        <v>66</v>
      </c>
      <c r="BP38" s="185" t="s">
        <v>22</v>
      </c>
      <c r="BQ38" s="185">
        <v>4632</v>
      </c>
      <c r="BR38" s="209">
        <f>'[1]int.kiad.'!BR38</f>
        <v>6000</v>
      </c>
      <c r="BS38" s="186">
        <v>5156</v>
      </c>
      <c r="BT38" s="185">
        <v>0</v>
      </c>
      <c r="BU38" s="209">
        <f>'[1]int.kiad.'!BU38</f>
        <v>0</v>
      </c>
      <c r="BV38" s="186">
        <v>0</v>
      </c>
      <c r="BW38" s="191">
        <v>8</v>
      </c>
      <c r="BX38" s="172" t="s">
        <v>66</v>
      </c>
      <c r="BY38" s="185" t="s">
        <v>22</v>
      </c>
      <c r="BZ38" s="185">
        <v>0</v>
      </c>
      <c r="CA38" s="209">
        <f>'[1]int.kiad.'!CA38</f>
        <v>0</v>
      </c>
      <c r="CB38" s="186">
        <v>0</v>
      </c>
      <c r="CC38" s="185">
        <v>0</v>
      </c>
      <c r="CD38" s="209">
        <f>'[1]int.kiad.'!CD38</f>
        <v>0</v>
      </c>
      <c r="CE38" s="186">
        <v>0</v>
      </c>
      <c r="CF38" s="191">
        <v>8</v>
      </c>
      <c r="CG38" s="172" t="s">
        <v>66</v>
      </c>
      <c r="CH38" s="185" t="s">
        <v>22</v>
      </c>
      <c r="CI38" s="185">
        <v>0</v>
      </c>
      <c r="CJ38" s="209">
        <f>'[1]int.kiad.'!CJ38</f>
        <v>500</v>
      </c>
      <c r="CK38" s="186">
        <v>0</v>
      </c>
      <c r="CL38" s="209">
        <f t="shared" si="19"/>
        <v>24096</v>
      </c>
      <c r="CM38" s="209">
        <f t="shared" si="19"/>
        <v>30554</v>
      </c>
      <c r="CN38" s="209">
        <f t="shared" si="19"/>
        <v>35990</v>
      </c>
    </row>
    <row r="39" spans="1:92" ht="12.75">
      <c r="A39" s="19" t="s">
        <v>102</v>
      </c>
      <c r="B39" s="16" t="s">
        <v>103</v>
      </c>
      <c r="C39" s="4">
        <v>56554</v>
      </c>
      <c r="D39" s="114">
        <f>'[1]int.kiad.'!D39</f>
        <v>73291</v>
      </c>
      <c r="E39" s="114">
        <f>'[8]int.kiad.'!E39</f>
        <v>89206</v>
      </c>
      <c r="F39" s="4">
        <v>20295</v>
      </c>
      <c r="G39" s="114">
        <f>'[1]int.kiad.'!G39</f>
        <v>25505</v>
      </c>
      <c r="H39" s="114">
        <f>'[8]int.kiad.'!H39</f>
        <v>30171</v>
      </c>
      <c r="I39" s="19" t="s">
        <v>102</v>
      </c>
      <c r="J39" s="16" t="s">
        <v>103</v>
      </c>
      <c r="K39" s="4">
        <v>81058</v>
      </c>
      <c r="L39" s="114">
        <f>'[1]int.kiad.'!L39</f>
        <v>97474</v>
      </c>
      <c r="M39" s="114">
        <f>'[8]int.kiad.'!M39</f>
        <v>90763</v>
      </c>
      <c r="N39" s="4">
        <v>139</v>
      </c>
      <c r="O39" s="114">
        <f>'[1]int.kiad.'!O39</f>
        <v>0</v>
      </c>
      <c r="P39" s="114">
        <f>'[8]int.kiad.'!P39</f>
        <v>332</v>
      </c>
      <c r="Q39" s="19" t="s">
        <v>102</v>
      </c>
      <c r="R39" s="16" t="s">
        <v>103</v>
      </c>
      <c r="S39" s="44">
        <f t="shared" si="0"/>
        <v>80919</v>
      </c>
      <c r="T39" s="44">
        <f t="shared" si="1"/>
        <v>97474</v>
      </c>
      <c r="U39" s="114">
        <f>'[8]int.kiad.'!U39</f>
        <v>90431</v>
      </c>
      <c r="V39" s="4">
        <v>0</v>
      </c>
      <c r="W39" s="114">
        <f>'[1]int.kiad.'!W39</f>
        <v>150</v>
      </c>
      <c r="X39" s="114">
        <f>'[8]int.kiad.'!X39</f>
        <v>0</v>
      </c>
      <c r="Y39" s="19" t="s">
        <v>102</v>
      </c>
      <c r="Z39" s="16" t="s">
        <v>103</v>
      </c>
      <c r="AA39" s="4">
        <v>0</v>
      </c>
      <c r="AB39" s="114">
        <f>'[1]int.kiad.'!AB39</f>
        <v>0</v>
      </c>
      <c r="AC39" s="114">
        <f>'[8]int.kiad.'!AC39</f>
        <v>0</v>
      </c>
      <c r="AD39" s="44">
        <f t="shared" si="8"/>
        <v>0</v>
      </c>
      <c r="AE39" s="44">
        <f t="shared" si="9"/>
        <v>150</v>
      </c>
      <c r="AF39" s="114">
        <f>'[8]int.kiad.'!AF39</f>
        <v>0</v>
      </c>
      <c r="AG39" s="19" t="s">
        <v>102</v>
      </c>
      <c r="AH39" s="16" t="s">
        <v>103</v>
      </c>
      <c r="AI39" s="4">
        <v>0</v>
      </c>
      <c r="AJ39" s="114">
        <f>'[1]int.kiad.'!AJ39</f>
        <v>0</v>
      </c>
      <c r="AK39" s="114">
        <f>'[8]int.kiad.'!AK39</f>
        <v>0</v>
      </c>
      <c r="AL39" s="4">
        <v>0</v>
      </c>
      <c r="AM39" s="114">
        <f>'[1]int.kiad.'!AM39</f>
        <v>0</v>
      </c>
      <c r="AN39" s="114">
        <f>'[8]int.kiad.'!AN39</f>
        <v>0</v>
      </c>
      <c r="AO39" s="19" t="s">
        <v>102</v>
      </c>
      <c r="AP39" s="16" t="s">
        <v>103</v>
      </c>
      <c r="AQ39" s="4">
        <v>2000</v>
      </c>
      <c r="AR39" s="114">
        <f>'[1]int.kiad.'!AR39</f>
        <v>4650</v>
      </c>
      <c r="AS39" s="114">
        <f>'[8]int.kiad.'!AS39</f>
        <v>0</v>
      </c>
      <c r="AT39" s="10">
        <f aca="true" t="shared" si="20" ref="AT39:AV43">(C39+F39+K39+V39+AI39+AL39+AQ39)</f>
        <v>159907</v>
      </c>
      <c r="AU39" s="10">
        <f t="shared" si="20"/>
        <v>201070</v>
      </c>
      <c r="AV39" s="114">
        <f>'[8]int.kiad.'!AV39</f>
        <v>210140</v>
      </c>
      <c r="AW39" s="19" t="s">
        <v>102</v>
      </c>
      <c r="AX39" s="16" t="s">
        <v>103</v>
      </c>
      <c r="AY39" s="10">
        <f aca="true" t="shared" si="21" ref="AY39:BA47">(AT39-BB39)</f>
        <v>157907</v>
      </c>
      <c r="AZ39" s="10">
        <f t="shared" si="21"/>
        <v>196420</v>
      </c>
      <c r="BA39" s="114">
        <f>'[8]int.kiad.'!BA39</f>
        <v>210140</v>
      </c>
      <c r="BB39" s="10">
        <f aca="true" t="shared" si="22" ref="BB39:BD47">(AA39+AL39+AQ39)</f>
        <v>2000</v>
      </c>
      <c r="BC39" s="10">
        <f t="shared" si="22"/>
        <v>4650</v>
      </c>
      <c r="BD39" s="114">
        <f>'[8]int.kiad.'!BD39</f>
        <v>0</v>
      </c>
      <c r="BE39" s="191">
        <v>8</v>
      </c>
      <c r="BF39" s="172" t="s">
        <v>68</v>
      </c>
      <c r="BG39" s="185" t="s">
        <v>23</v>
      </c>
      <c r="BH39" s="185">
        <v>12815</v>
      </c>
      <c r="BI39" s="209">
        <f>'[1]int.kiad.'!BI39</f>
        <v>16299</v>
      </c>
      <c r="BJ39" s="186">
        <v>21314</v>
      </c>
      <c r="BK39" s="185">
        <v>4831</v>
      </c>
      <c r="BL39" s="209">
        <f>'[1]int.kiad.'!BL39</f>
        <v>5979</v>
      </c>
      <c r="BM39" s="186">
        <v>7336</v>
      </c>
      <c r="BN39" s="191">
        <v>8</v>
      </c>
      <c r="BO39" s="172" t="s">
        <v>68</v>
      </c>
      <c r="BP39" s="185" t="s">
        <v>23</v>
      </c>
      <c r="BQ39" s="185">
        <v>3921</v>
      </c>
      <c r="BR39" s="209">
        <f>'[1]int.kiad.'!BR39</f>
        <v>5984</v>
      </c>
      <c r="BS39" s="186">
        <v>4234</v>
      </c>
      <c r="BT39" s="185">
        <v>0</v>
      </c>
      <c r="BU39" s="209">
        <f>'[1]int.kiad.'!BU39</f>
        <v>0</v>
      </c>
      <c r="BV39" s="186">
        <v>0</v>
      </c>
      <c r="BW39" s="191">
        <v>8</v>
      </c>
      <c r="BX39" s="172" t="s">
        <v>68</v>
      </c>
      <c r="BY39" s="185" t="s">
        <v>23</v>
      </c>
      <c r="BZ39" s="185">
        <v>0</v>
      </c>
      <c r="CA39" s="209">
        <f>'[1]int.kiad.'!CA39</f>
        <v>0</v>
      </c>
      <c r="CB39" s="186">
        <v>0</v>
      </c>
      <c r="CC39" s="185">
        <v>0</v>
      </c>
      <c r="CD39" s="209">
        <f>'[1]int.kiad.'!CD39</f>
        <v>0</v>
      </c>
      <c r="CE39" s="186">
        <v>0</v>
      </c>
      <c r="CF39" s="191">
        <v>8</v>
      </c>
      <c r="CG39" s="172" t="s">
        <v>68</v>
      </c>
      <c r="CH39" s="185" t="s">
        <v>23</v>
      </c>
      <c r="CI39" s="185">
        <v>0</v>
      </c>
      <c r="CJ39" s="209">
        <f>'[1]int.kiad.'!CJ39</f>
        <v>251</v>
      </c>
      <c r="CK39" s="186">
        <v>0</v>
      </c>
      <c r="CL39" s="209">
        <f t="shared" si="19"/>
        <v>21567</v>
      </c>
      <c r="CM39" s="209">
        <f t="shared" si="19"/>
        <v>28513</v>
      </c>
      <c r="CN39" s="209">
        <f t="shared" si="19"/>
        <v>32884</v>
      </c>
    </row>
    <row r="40" spans="1:92" ht="12.75">
      <c r="A40" s="19" t="s">
        <v>104</v>
      </c>
      <c r="B40" s="16" t="s">
        <v>105</v>
      </c>
      <c r="C40" s="4">
        <v>51417</v>
      </c>
      <c r="D40" s="114">
        <f>'[1]int.kiad.'!D40</f>
        <v>63553</v>
      </c>
      <c r="E40" s="114">
        <f>'[8]int.kiad.'!E40</f>
        <v>82675</v>
      </c>
      <c r="F40" s="4">
        <v>18717</v>
      </c>
      <c r="G40" s="114">
        <f>'[1]int.kiad.'!G40</f>
        <v>22675</v>
      </c>
      <c r="H40" s="114">
        <f>'[8]int.kiad.'!H40</f>
        <v>28100</v>
      </c>
      <c r="I40" s="19" t="s">
        <v>104</v>
      </c>
      <c r="J40" s="16" t="s">
        <v>105</v>
      </c>
      <c r="K40" s="4">
        <v>31263</v>
      </c>
      <c r="L40" s="114">
        <f>'[1]int.kiad.'!L40</f>
        <v>36095</v>
      </c>
      <c r="M40" s="114">
        <f>'[8]int.kiad.'!M40</f>
        <v>34689</v>
      </c>
      <c r="N40" s="4">
        <v>31</v>
      </c>
      <c r="O40" s="114">
        <f>'[1]int.kiad.'!O40</f>
        <v>0</v>
      </c>
      <c r="P40" s="114">
        <f>'[8]int.kiad.'!P40</f>
        <v>283</v>
      </c>
      <c r="Q40" s="19" t="s">
        <v>104</v>
      </c>
      <c r="R40" s="16" t="s">
        <v>105</v>
      </c>
      <c r="S40" s="44">
        <f t="shared" si="0"/>
        <v>31232</v>
      </c>
      <c r="T40" s="44">
        <f t="shared" si="1"/>
        <v>36095</v>
      </c>
      <c r="U40" s="114">
        <f>'[8]int.kiad.'!U40</f>
        <v>34406</v>
      </c>
      <c r="V40" s="4">
        <v>0</v>
      </c>
      <c r="W40" s="114">
        <f>'[1]int.kiad.'!W40</f>
        <v>30</v>
      </c>
      <c r="X40" s="114">
        <f>'[8]int.kiad.'!X40</f>
        <v>0</v>
      </c>
      <c r="Y40" s="19" t="s">
        <v>104</v>
      </c>
      <c r="Z40" s="16" t="s">
        <v>105</v>
      </c>
      <c r="AA40" s="4">
        <v>0</v>
      </c>
      <c r="AB40" s="114">
        <f>'[1]int.kiad.'!AB40</f>
        <v>0</v>
      </c>
      <c r="AC40" s="114">
        <f>'[8]int.kiad.'!AC40</f>
        <v>0</v>
      </c>
      <c r="AD40" s="44">
        <f t="shared" si="8"/>
        <v>0</v>
      </c>
      <c r="AE40" s="44">
        <f t="shared" si="9"/>
        <v>30</v>
      </c>
      <c r="AF40" s="114">
        <f>'[8]int.kiad.'!AF40</f>
        <v>0</v>
      </c>
      <c r="AG40" s="19" t="s">
        <v>104</v>
      </c>
      <c r="AH40" s="16" t="s">
        <v>105</v>
      </c>
      <c r="AI40" s="4">
        <v>156</v>
      </c>
      <c r="AJ40" s="114">
        <f>'[1]int.kiad.'!AJ40</f>
        <v>156</v>
      </c>
      <c r="AK40" s="114">
        <f>'[8]int.kiad.'!AK40</f>
        <v>156</v>
      </c>
      <c r="AL40" s="4">
        <v>0</v>
      </c>
      <c r="AM40" s="114">
        <f>'[1]int.kiad.'!AM40</f>
        <v>0</v>
      </c>
      <c r="AN40" s="114">
        <f>'[8]int.kiad.'!AN40</f>
        <v>0</v>
      </c>
      <c r="AO40" s="19" t="s">
        <v>104</v>
      </c>
      <c r="AP40" s="16" t="s">
        <v>105</v>
      </c>
      <c r="AQ40" s="4">
        <v>800</v>
      </c>
      <c r="AR40" s="114">
        <f>'[1]int.kiad.'!AR40</f>
        <v>2782</v>
      </c>
      <c r="AS40" s="114">
        <f>'[8]int.kiad.'!AS40</f>
        <v>0</v>
      </c>
      <c r="AT40" s="10">
        <f t="shared" si="20"/>
        <v>102353</v>
      </c>
      <c r="AU40" s="10">
        <f t="shared" si="20"/>
        <v>125291</v>
      </c>
      <c r="AV40" s="114">
        <f>'[8]int.kiad.'!AV40</f>
        <v>145620</v>
      </c>
      <c r="AW40" s="19" t="s">
        <v>104</v>
      </c>
      <c r="AX40" s="16" t="s">
        <v>105</v>
      </c>
      <c r="AY40" s="10">
        <f t="shared" si="21"/>
        <v>101553</v>
      </c>
      <c r="AZ40" s="10">
        <f t="shared" si="21"/>
        <v>122509</v>
      </c>
      <c r="BA40" s="114">
        <f>'[8]int.kiad.'!BA40</f>
        <v>145620</v>
      </c>
      <c r="BB40" s="10">
        <f t="shared" si="22"/>
        <v>800</v>
      </c>
      <c r="BC40" s="10">
        <f t="shared" si="22"/>
        <v>2782</v>
      </c>
      <c r="BD40" s="114">
        <f>'[8]int.kiad.'!BD40</f>
        <v>0</v>
      </c>
      <c r="BE40" s="191">
        <v>8</v>
      </c>
      <c r="BF40" s="172" t="s">
        <v>70</v>
      </c>
      <c r="BG40" s="185" t="s">
        <v>24</v>
      </c>
      <c r="BH40" s="185">
        <v>16542</v>
      </c>
      <c r="BI40" s="209">
        <f>'[1]int.kiad.'!BI40</f>
        <v>21644</v>
      </c>
      <c r="BJ40" s="186">
        <v>30130</v>
      </c>
      <c r="BK40" s="185">
        <v>5977</v>
      </c>
      <c r="BL40" s="209">
        <f>'[1]int.kiad.'!BL40</f>
        <v>7601</v>
      </c>
      <c r="BM40" s="186">
        <v>10284</v>
      </c>
      <c r="BN40" s="191">
        <v>8</v>
      </c>
      <c r="BO40" s="172" t="s">
        <v>70</v>
      </c>
      <c r="BP40" s="185" t="s">
        <v>24</v>
      </c>
      <c r="BQ40" s="185">
        <v>5245</v>
      </c>
      <c r="BR40" s="209">
        <f>'[1]int.kiad.'!BR40</f>
        <v>5671</v>
      </c>
      <c r="BS40" s="186">
        <v>5326</v>
      </c>
      <c r="BT40" s="185">
        <v>0</v>
      </c>
      <c r="BU40" s="209">
        <f>'[1]int.kiad.'!BU40</f>
        <v>0</v>
      </c>
      <c r="BV40" s="186">
        <v>0</v>
      </c>
      <c r="BW40" s="191">
        <v>8</v>
      </c>
      <c r="BX40" s="172" t="s">
        <v>70</v>
      </c>
      <c r="BY40" s="185" t="s">
        <v>24</v>
      </c>
      <c r="BZ40" s="185">
        <v>0</v>
      </c>
      <c r="CA40" s="209">
        <f>'[1]int.kiad.'!CA40</f>
        <v>0</v>
      </c>
      <c r="CB40" s="186">
        <v>0</v>
      </c>
      <c r="CC40" s="185">
        <v>0</v>
      </c>
      <c r="CD40" s="209">
        <f>'[1]int.kiad.'!CD40</f>
        <v>0</v>
      </c>
      <c r="CE40" s="186">
        <v>0</v>
      </c>
      <c r="CF40" s="191">
        <v>8</v>
      </c>
      <c r="CG40" s="172" t="s">
        <v>70</v>
      </c>
      <c r="CH40" s="185" t="s">
        <v>24</v>
      </c>
      <c r="CI40" s="185">
        <v>0</v>
      </c>
      <c r="CJ40" s="209">
        <f>'[1]int.kiad.'!CJ40</f>
        <v>20</v>
      </c>
      <c r="CK40" s="186">
        <v>0</v>
      </c>
      <c r="CL40" s="209">
        <f t="shared" si="19"/>
        <v>27764</v>
      </c>
      <c r="CM40" s="209">
        <f t="shared" si="19"/>
        <v>34936</v>
      </c>
      <c r="CN40" s="209">
        <f t="shared" si="19"/>
        <v>45740</v>
      </c>
    </row>
    <row r="41" spans="1:92" ht="12.75">
      <c r="A41" s="19" t="s">
        <v>106</v>
      </c>
      <c r="B41" s="16" t="s">
        <v>107</v>
      </c>
      <c r="C41" s="4">
        <v>49568</v>
      </c>
      <c r="D41" s="114">
        <f>'[1]int.kiad.'!D41</f>
        <v>61774</v>
      </c>
      <c r="E41" s="114">
        <f>'[8]int.kiad.'!E41</f>
        <v>76247</v>
      </c>
      <c r="F41" s="4">
        <v>17598</v>
      </c>
      <c r="G41" s="114">
        <f>'[1]int.kiad.'!G41</f>
        <v>21484</v>
      </c>
      <c r="H41" s="114">
        <f>'[8]int.kiad.'!H41</f>
        <v>25499</v>
      </c>
      <c r="I41" s="19" t="s">
        <v>106</v>
      </c>
      <c r="J41" s="16" t="s">
        <v>107</v>
      </c>
      <c r="K41" s="4">
        <v>10219</v>
      </c>
      <c r="L41" s="114">
        <f>'[1]int.kiad.'!L41</f>
        <v>15227</v>
      </c>
      <c r="M41" s="114">
        <f>'[8]int.kiad.'!M41</f>
        <v>14391</v>
      </c>
      <c r="N41" s="4">
        <v>834</v>
      </c>
      <c r="O41" s="114">
        <f>'[1]int.kiad.'!O41</f>
        <v>0</v>
      </c>
      <c r="P41" s="114">
        <f>'[8]int.kiad.'!P41</f>
        <v>1168</v>
      </c>
      <c r="Q41" s="19" t="s">
        <v>106</v>
      </c>
      <c r="R41" s="16" t="s">
        <v>107</v>
      </c>
      <c r="S41" s="44">
        <f t="shared" si="0"/>
        <v>9385</v>
      </c>
      <c r="T41" s="44">
        <f t="shared" si="1"/>
        <v>15227</v>
      </c>
      <c r="U41" s="114">
        <f>'[8]int.kiad.'!U41</f>
        <v>13223</v>
      </c>
      <c r="V41" s="4">
        <v>0</v>
      </c>
      <c r="W41" s="114">
        <f>'[1]int.kiad.'!W41</f>
        <v>0</v>
      </c>
      <c r="X41" s="114">
        <f>'[8]int.kiad.'!X41</f>
        <v>0</v>
      </c>
      <c r="Y41" s="19" t="s">
        <v>106</v>
      </c>
      <c r="Z41" s="16" t="s">
        <v>107</v>
      </c>
      <c r="AA41" s="4">
        <v>0</v>
      </c>
      <c r="AB41" s="114">
        <f>'[1]int.kiad.'!AB41</f>
        <v>0</v>
      </c>
      <c r="AC41" s="114">
        <f>'[8]int.kiad.'!AC41</f>
        <v>0</v>
      </c>
      <c r="AD41" s="44">
        <f t="shared" si="8"/>
        <v>0</v>
      </c>
      <c r="AE41" s="44">
        <f t="shared" si="9"/>
        <v>0</v>
      </c>
      <c r="AF41" s="114">
        <f>'[8]int.kiad.'!AF41</f>
        <v>0</v>
      </c>
      <c r="AG41" s="19" t="s">
        <v>106</v>
      </c>
      <c r="AH41" s="16" t="s">
        <v>107</v>
      </c>
      <c r="AI41" s="4">
        <v>0</v>
      </c>
      <c r="AJ41" s="114">
        <f>'[1]int.kiad.'!AJ41</f>
        <v>0</v>
      </c>
      <c r="AK41" s="114">
        <f>'[8]int.kiad.'!AK41</f>
        <v>0</v>
      </c>
      <c r="AL41" s="4">
        <v>0</v>
      </c>
      <c r="AM41" s="114">
        <f>'[1]int.kiad.'!AM41</f>
        <v>0</v>
      </c>
      <c r="AN41" s="114">
        <f>'[8]int.kiad.'!AN41</f>
        <v>0</v>
      </c>
      <c r="AO41" s="19" t="s">
        <v>106</v>
      </c>
      <c r="AP41" s="16" t="s">
        <v>107</v>
      </c>
      <c r="AQ41" s="4">
        <v>1156</v>
      </c>
      <c r="AR41" s="114">
        <f>'[1]int.kiad.'!AR41</f>
        <v>3150</v>
      </c>
      <c r="AS41" s="114">
        <f>'[8]int.kiad.'!AS41</f>
        <v>250</v>
      </c>
      <c r="AT41" s="10">
        <f t="shared" si="20"/>
        <v>78541</v>
      </c>
      <c r="AU41" s="10">
        <f t="shared" si="20"/>
        <v>101635</v>
      </c>
      <c r="AV41" s="114">
        <f>'[8]int.kiad.'!AV41</f>
        <v>116387</v>
      </c>
      <c r="AW41" s="19" t="s">
        <v>106</v>
      </c>
      <c r="AX41" s="16" t="s">
        <v>107</v>
      </c>
      <c r="AY41" s="10">
        <f t="shared" si="21"/>
        <v>77385</v>
      </c>
      <c r="AZ41" s="10">
        <f t="shared" si="21"/>
        <v>98485</v>
      </c>
      <c r="BA41" s="114">
        <f>'[8]int.kiad.'!BA41</f>
        <v>116137</v>
      </c>
      <c r="BB41" s="10">
        <f t="shared" si="22"/>
        <v>1156</v>
      </c>
      <c r="BC41" s="10">
        <f t="shared" si="22"/>
        <v>3150</v>
      </c>
      <c r="BD41" s="114">
        <f>'[8]int.kiad.'!BD41</f>
        <v>250</v>
      </c>
      <c r="BE41" s="191">
        <v>8</v>
      </c>
      <c r="BF41" s="172" t="s">
        <v>72</v>
      </c>
      <c r="BG41" s="185" t="s">
        <v>25</v>
      </c>
      <c r="BH41" s="185">
        <v>29999</v>
      </c>
      <c r="BI41" s="209">
        <f>'[1]int.kiad.'!BI41</f>
        <v>37275</v>
      </c>
      <c r="BJ41" s="186">
        <v>48560</v>
      </c>
      <c r="BK41" s="185">
        <v>11277</v>
      </c>
      <c r="BL41" s="209">
        <f>'[1]int.kiad.'!BL41</f>
        <v>13668</v>
      </c>
      <c r="BM41" s="186">
        <v>16727</v>
      </c>
      <c r="BN41" s="191">
        <v>8</v>
      </c>
      <c r="BO41" s="172" t="s">
        <v>72</v>
      </c>
      <c r="BP41" s="185" t="s">
        <v>25</v>
      </c>
      <c r="BQ41" s="185">
        <v>11061</v>
      </c>
      <c r="BR41" s="209">
        <f>'[1]int.kiad.'!BR41</f>
        <v>13373</v>
      </c>
      <c r="BS41" s="186">
        <v>12091</v>
      </c>
      <c r="BT41" s="185">
        <v>0</v>
      </c>
      <c r="BU41" s="209">
        <f>'[1]int.kiad.'!BU41</f>
        <v>0</v>
      </c>
      <c r="BV41" s="186">
        <v>0</v>
      </c>
      <c r="BW41" s="191">
        <v>8</v>
      </c>
      <c r="BX41" s="172" t="s">
        <v>72</v>
      </c>
      <c r="BY41" s="185" t="s">
        <v>25</v>
      </c>
      <c r="BZ41" s="185">
        <v>0</v>
      </c>
      <c r="CA41" s="209">
        <f>'[1]int.kiad.'!CA41</f>
        <v>0</v>
      </c>
      <c r="CB41" s="186">
        <v>0</v>
      </c>
      <c r="CC41" s="185">
        <v>0</v>
      </c>
      <c r="CD41" s="209">
        <f>'[1]int.kiad.'!CD41</f>
        <v>0</v>
      </c>
      <c r="CE41" s="186">
        <v>0</v>
      </c>
      <c r="CF41" s="191">
        <v>8</v>
      </c>
      <c r="CG41" s="172" t="s">
        <v>72</v>
      </c>
      <c r="CH41" s="185" t="s">
        <v>25</v>
      </c>
      <c r="CI41" s="185">
        <v>0</v>
      </c>
      <c r="CJ41" s="209">
        <f>'[1]int.kiad.'!CJ41</f>
        <v>260</v>
      </c>
      <c r="CK41" s="186">
        <v>0</v>
      </c>
      <c r="CL41" s="209">
        <f t="shared" si="19"/>
        <v>52337</v>
      </c>
      <c r="CM41" s="209">
        <f t="shared" si="19"/>
        <v>64576</v>
      </c>
      <c r="CN41" s="209">
        <f t="shared" si="19"/>
        <v>77378</v>
      </c>
    </row>
    <row r="42" spans="1:92" ht="12.75">
      <c r="A42" s="19" t="s">
        <v>108</v>
      </c>
      <c r="B42" s="16" t="s">
        <v>158</v>
      </c>
      <c r="C42" s="4">
        <v>194835</v>
      </c>
      <c r="D42" s="114">
        <f>'[1]int.kiad.'!D42</f>
        <v>216434</v>
      </c>
      <c r="E42" s="114">
        <f>'[8]int.kiad.'!E42</f>
        <v>279387</v>
      </c>
      <c r="F42" s="4">
        <v>73483</v>
      </c>
      <c r="G42" s="114">
        <f>'[1]int.kiad.'!G42</f>
        <v>79827</v>
      </c>
      <c r="H42" s="114">
        <f>'[8]int.kiad.'!H42</f>
        <v>96550</v>
      </c>
      <c r="I42" s="19" t="s">
        <v>108</v>
      </c>
      <c r="J42" s="16" t="s">
        <v>158</v>
      </c>
      <c r="K42" s="4">
        <v>242184</v>
      </c>
      <c r="L42" s="114">
        <f>'[1]int.kiad.'!L42</f>
        <v>306540</v>
      </c>
      <c r="M42" s="114">
        <f>'[8]int.kiad.'!M42</f>
        <v>267240</v>
      </c>
      <c r="N42" s="4">
        <v>0</v>
      </c>
      <c r="O42" s="114">
        <f>'[1]int.kiad.'!O42</f>
        <v>0</v>
      </c>
      <c r="P42" s="114">
        <f>'[8]int.kiad.'!P42</f>
        <v>0</v>
      </c>
      <c r="Q42" s="19" t="s">
        <v>108</v>
      </c>
      <c r="R42" s="16" t="s">
        <v>158</v>
      </c>
      <c r="S42" s="44">
        <f t="shared" si="0"/>
        <v>242184</v>
      </c>
      <c r="T42" s="44">
        <f t="shared" si="1"/>
        <v>306540</v>
      </c>
      <c r="U42" s="114">
        <f>'[8]int.kiad.'!U42</f>
        <v>267240</v>
      </c>
      <c r="V42" s="4">
        <v>0</v>
      </c>
      <c r="W42" s="114">
        <f>'[1]int.kiad.'!W42</f>
        <v>16163</v>
      </c>
      <c r="X42" s="114">
        <f>'[8]int.kiad.'!X42</f>
        <v>0</v>
      </c>
      <c r="Y42" s="19" t="s">
        <v>108</v>
      </c>
      <c r="Z42" s="16" t="s">
        <v>158</v>
      </c>
      <c r="AA42" s="4">
        <v>0</v>
      </c>
      <c r="AB42" s="114">
        <f>'[1]int.kiad.'!AB42</f>
        <v>0</v>
      </c>
      <c r="AC42" s="114">
        <f>'[8]int.kiad.'!AC42</f>
        <v>0</v>
      </c>
      <c r="AD42" s="44">
        <f t="shared" si="8"/>
        <v>0</v>
      </c>
      <c r="AE42" s="44">
        <f t="shared" si="9"/>
        <v>16163</v>
      </c>
      <c r="AF42" s="114">
        <f>'[8]int.kiad.'!AF42</f>
        <v>0</v>
      </c>
      <c r="AG42" s="19" t="s">
        <v>108</v>
      </c>
      <c r="AH42" s="16" t="s">
        <v>158</v>
      </c>
      <c r="AI42" s="4">
        <v>0</v>
      </c>
      <c r="AJ42" s="114">
        <f>'[1]int.kiad.'!AJ42</f>
        <v>0</v>
      </c>
      <c r="AK42" s="114">
        <f>'[8]int.kiad.'!AK42</f>
        <v>0</v>
      </c>
      <c r="AL42" s="4">
        <v>0</v>
      </c>
      <c r="AM42" s="114">
        <f>'[1]int.kiad.'!AM42</f>
        <v>0</v>
      </c>
      <c r="AN42" s="114">
        <f>'[8]int.kiad.'!AN42</f>
        <v>0</v>
      </c>
      <c r="AO42" s="19" t="s">
        <v>108</v>
      </c>
      <c r="AP42" s="16" t="s">
        <v>158</v>
      </c>
      <c r="AQ42" s="4">
        <v>0</v>
      </c>
      <c r="AR42" s="114">
        <f>'[1]int.kiad.'!AR42</f>
        <v>5563</v>
      </c>
      <c r="AS42" s="114">
        <f>'[8]int.kiad.'!AS42</f>
        <v>0</v>
      </c>
      <c r="AT42" s="10">
        <f t="shared" si="20"/>
        <v>510502</v>
      </c>
      <c r="AU42" s="10">
        <f t="shared" si="20"/>
        <v>624527</v>
      </c>
      <c r="AV42" s="114">
        <f>'[8]int.kiad.'!AV42</f>
        <v>643177</v>
      </c>
      <c r="AW42" s="19" t="s">
        <v>108</v>
      </c>
      <c r="AX42" s="16" t="s">
        <v>158</v>
      </c>
      <c r="AY42" s="10">
        <f t="shared" si="21"/>
        <v>510502</v>
      </c>
      <c r="AZ42" s="10">
        <f t="shared" si="21"/>
        <v>618964</v>
      </c>
      <c r="BA42" s="114">
        <f>'[8]int.kiad.'!BA42</f>
        <v>643177</v>
      </c>
      <c r="BB42" s="10">
        <f t="shared" si="22"/>
        <v>0</v>
      </c>
      <c r="BC42" s="10">
        <f t="shared" si="22"/>
        <v>5563</v>
      </c>
      <c r="BD42" s="114">
        <f>'[8]int.kiad.'!BD42</f>
        <v>0</v>
      </c>
      <c r="BE42" s="192"/>
      <c r="BF42" s="172"/>
      <c r="BG42" s="185"/>
      <c r="BH42" s="185"/>
      <c r="BI42" s="185"/>
      <c r="BJ42" s="185"/>
      <c r="BK42" s="185"/>
      <c r="BL42" s="185"/>
      <c r="BM42" s="185"/>
      <c r="BN42" s="192"/>
      <c r="BO42" s="172"/>
      <c r="BP42" s="185"/>
      <c r="BQ42" s="185"/>
      <c r="BR42" s="185"/>
      <c r="BS42" s="185"/>
      <c r="BT42" s="185"/>
      <c r="BU42" s="185"/>
      <c r="BV42" s="185"/>
      <c r="BW42" s="192"/>
      <c r="BX42" s="172"/>
      <c r="BY42" s="185"/>
      <c r="BZ42" s="185"/>
      <c r="CA42" s="185"/>
      <c r="CB42" s="185"/>
      <c r="CC42" s="185"/>
      <c r="CD42" s="185"/>
      <c r="CE42" s="185"/>
      <c r="CF42" s="192"/>
      <c r="CG42" s="172"/>
      <c r="CH42" s="185"/>
      <c r="CI42" s="185"/>
      <c r="CJ42" s="185"/>
      <c r="CK42" s="185"/>
      <c r="CL42" s="209"/>
      <c r="CM42" s="209"/>
      <c r="CN42" s="209"/>
    </row>
    <row r="43" spans="1:92" ht="12.75">
      <c r="A43" s="19" t="s">
        <v>110</v>
      </c>
      <c r="B43" s="16" t="s">
        <v>111</v>
      </c>
      <c r="C43" s="4">
        <v>39533</v>
      </c>
      <c r="D43" s="114">
        <f>'[1]int.kiad.'!D43</f>
        <v>51613</v>
      </c>
      <c r="E43" s="114">
        <f>'[8]int.kiad.'!E43</f>
        <v>65061</v>
      </c>
      <c r="F43" s="4">
        <v>13752</v>
      </c>
      <c r="G43" s="114">
        <f>'[1]int.kiad.'!G43</f>
        <v>16889</v>
      </c>
      <c r="H43" s="114">
        <f>'[8]int.kiad.'!H43</f>
        <v>21701</v>
      </c>
      <c r="I43" s="19" t="s">
        <v>110</v>
      </c>
      <c r="J43" s="16" t="s">
        <v>111</v>
      </c>
      <c r="K43" s="4">
        <v>50519</v>
      </c>
      <c r="L43" s="114">
        <f>'[1]int.kiad.'!L43</f>
        <v>73780</v>
      </c>
      <c r="M43" s="114">
        <f>'[8]int.kiad.'!M43</f>
        <v>54932</v>
      </c>
      <c r="N43" s="4">
        <v>582</v>
      </c>
      <c r="O43" s="114">
        <f>'[1]int.kiad.'!O43</f>
        <v>0</v>
      </c>
      <c r="P43" s="114">
        <f>'[8]int.kiad.'!P43</f>
        <v>2021</v>
      </c>
      <c r="Q43" s="19" t="s">
        <v>110</v>
      </c>
      <c r="R43" s="16" t="s">
        <v>111</v>
      </c>
      <c r="S43" s="44">
        <f t="shared" si="0"/>
        <v>49937</v>
      </c>
      <c r="T43" s="44">
        <f t="shared" si="1"/>
        <v>73780</v>
      </c>
      <c r="U43" s="114">
        <f>'[8]int.kiad.'!U43</f>
        <v>52911</v>
      </c>
      <c r="V43" s="4">
        <v>2975</v>
      </c>
      <c r="W43" s="114">
        <f>'[1]int.kiad.'!W43</f>
        <v>2975</v>
      </c>
      <c r="X43" s="114">
        <f>'[8]int.kiad.'!X43</f>
        <v>4045</v>
      </c>
      <c r="Y43" s="19" t="s">
        <v>110</v>
      </c>
      <c r="Z43" s="16" t="s">
        <v>111</v>
      </c>
      <c r="AA43" s="4">
        <v>0</v>
      </c>
      <c r="AB43" s="114">
        <f>'[1]int.kiad.'!AB43</f>
        <v>0</v>
      </c>
      <c r="AC43" s="114">
        <f>'[8]int.kiad.'!AC43</f>
        <v>0</v>
      </c>
      <c r="AD43" s="44">
        <f t="shared" si="8"/>
        <v>2975</v>
      </c>
      <c r="AE43" s="44">
        <f t="shared" si="9"/>
        <v>2975</v>
      </c>
      <c r="AF43" s="114">
        <f>'[8]int.kiad.'!AF43</f>
        <v>4045</v>
      </c>
      <c r="AG43" s="19" t="s">
        <v>110</v>
      </c>
      <c r="AH43" s="16" t="s">
        <v>111</v>
      </c>
      <c r="AI43" s="4">
        <v>0</v>
      </c>
      <c r="AJ43" s="114">
        <f>'[1]int.kiad.'!AJ43</f>
        <v>0</v>
      </c>
      <c r="AK43" s="114">
        <f>'[8]int.kiad.'!AK43</f>
        <v>0</v>
      </c>
      <c r="AL43" s="4">
        <v>0</v>
      </c>
      <c r="AM43" s="114">
        <f>'[1]int.kiad.'!AM43</f>
        <v>67</v>
      </c>
      <c r="AN43" s="114">
        <f>'[8]int.kiad.'!AN43</f>
        <v>0</v>
      </c>
      <c r="AO43" s="19" t="s">
        <v>110</v>
      </c>
      <c r="AP43" s="16" t="s">
        <v>111</v>
      </c>
      <c r="AQ43" s="4">
        <v>59</v>
      </c>
      <c r="AR43" s="114">
        <f>'[1]int.kiad.'!AR43</f>
        <v>3260</v>
      </c>
      <c r="AS43" s="114">
        <f>'[8]int.kiad.'!AS43</f>
        <v>0</v>
      </c>
      <c r="AT43" s="10">
        <f t="shared" si="20"/>
        <v>106838</v>
      </c>
      <c r="AU43" s="10">
        <f t="shared" si="20"/>
        <v>148584</v>
      </c>
      <c r="AV43" s="114">
        <f>'[8]int.kiad.'!AV43</f>
        <v>145739</v>
      </c>
      <c r="AW43" s="19" t="s">
        <v>110</v>
      </c>
      <c r="AX43" s="16" t="s">
        <v>111</v>
      </c>
      <c r="AY43" s="10">
        <f t="shared" si="21"/>
        <v>106779</v>
      </c>
      <c r="AZ43" s="10">
        <f t="shared" si="21"/>
        <v>145257</v>
      </c>
      <c r="BA43" s="114">
        <f>'[8]int.kiad.'!BA43</f>
        <v>145739</v>
      </c>
      <c r="BB43" s="10">
        <f t="shared" si="22"/>
        <v>59</v>
      </c>
      <c r="BC43" s="10">
        <f t="shared" si="22"/>
        <v>3327</v>
      </c>
      <c r="BD43" s="114">
        <f>'[8]int.kiad.'!BD43</f>
        <v>0</v>
      </c>
      <c r="BE43" s="192"/>
      <c r="BF43" s="185"/>
      <c r="BG43" s="185"/>
      <c r="BH43" s="185"/>
      <c r="BI43" s="185"/>
      <c r="BJ43" s="185"/>
      <c r="BK43" s="185"/>
      <c r="BL43" s="185"/>
      <c r="BM43" s="185"/>
      <c r="BN43" s="192"/>
      <c r="BO43" s="185"/>
      <c r="BP43" s="185"/>
      <c r="BQ43" s="185"/>
      <c r="BR43" s="185"/>
      <c r="BS43" s="185"/>
      <c r="BT43" s="185"/>
      <c r="BU43" s="185"/>
      <c r="BV43" s="185"/>
      <c r="BW43" s="192"/>
      <c r="BX43" s="185"/>
      <c r="BY43" s="185"/>
      <c r="BZ43" s="185"/>
      <c r="CA43" s="185"/>
      <c r="CB43" s="185"/>
      <c r="CC43" s="185"/>
      <c r="CD43" s="185"/>
      <c r="CE43" s="185"/>
      <c r="CF43" s="192"/>
      <c r="CG43" s="185"/>
      <c r="CH43" s="185"/>
      <c r="CI43" s="185"/>
      <c r="CJ43" s="185"/>
      <c r="CK43" s="185"/>
      <c r="CL43" s="209"/>
      <c r="CM43" s="209"/>
      <c r="CN43" s="209"/>
    </row>
    <row r="44" spans="1:92" ht="12.75">
      <c r="A44" s="19" t="s">
        <v>208</v>
      </c>
      <c r="B44" s="16" t="s">
        <v>209</v>
      </c>
      <c r="C44" s="4">
        <v>0</v>
      </c>
      <c r="D44" s="114">
        <f>'[1]int.kiad.'!D44</f>
        <v>0</v>
      </c>
      <c r="E44" s="114">
        <f>'[8]int.kiad.'!E44</f>
        <v>0</v>
      </c>
      <c r="F44" s="4">
        <v>0</v>
      </c>
      <c r="G44" s="114">
        <f>'[1]int.kiad.'!G44</f>
        <v>0</v>
      </c>
      <c r="H44" s="114">
        <f>'[8]int.kiad.'!H44</f>
        <v>0</v>
      </c>
      <c r="I44" s="19" t="s">
        <v>208</v>
      </c>
      <c r="J44" s="16" t="s">
        <v>209</v>
      </c>
      <c r="K44" s="4">
        <v>0</v>
      </c>
      <c r="L44" s="114">
        <f>'[1]int.kiad.'!L44</f>
        <v>0</v>
      </c>
      <c r="M44" s="114">
        <f>'[8]int.kiad.'!M44</f>
        <v>0</v>
      </c>
      <c r="N44" s="4">
        <v>0</v>
      </c>
      <c r="O44" s="114">
        <f>'[1]int.kiad.'!O44</f>
        <v>0</v>
      </c>
      <c r="P44" s="114">
        <f>'[8]int.kiad.'!P44</f>
        <v>0</v>
      </c>
      <c r="Q44" s="19" t="s">
        <v>208</v>
      </c>
      <c r="R44" s="16" t="s">
        <v>209</v>
      </c>
      <c r="S44" s="44"/>
      <c r="T44" s="44">
        <f t="shared" si="1"/>
        <v>0</v>
      </c>
      <c r="U44" s="114">
        <f>'[8]int.kiad.'!U44</f>
        <v>0</v>
      </c>
      <c r="V44" s="4">
        <v>0</v>
      </c>
      <c r="W44" s="114">
        <f>'[1]int.kiad.'!W44</f>
        <v>179</v>
      </c>
      <c r="X44" s="114">
        <f>'[8]int.kiad.'!X44</f>
        <v>0</v>
      </c>
      <c r="Y44" s="19" t="s">
        <v>208</v>
      </c>
      <c r="Z44" s="16" t="s">
        <v>209</v>
      </c>
      <c r="AA44" s="4">
        <v>0</v>
      </c>
      <c r="AB44" s="114">
        <f>'[1]int.kiad.'!AB44</f>
        <v>0</v>
      </c>
      <c r="AC44" s="114">
        <f>'[8]int.kiad.'!AC44</f>
        <v>0</v>
      </c>
      <c r="AD44" s="44"/>
      <c r="AE44" s="44">
        <f t="shared" si="9"/>
        <v>179</v>
      </c>
      <c r="AF44" s="114">
        <f>'[8]int.kiad.'!AF44</f>
        <v>0</v>
      </c>
      <c r="AG44" s="19" t="s">
        <v>208</v>
      </c>
      <c r="AH44" s="16" t="s">
        <v>209</v>
      </c>
      <c r="AI44" s="4">
        <v>0</v>
      </c>
      <c r="AJ44" s="114">
        <f>'[1]int.kiad.'!AJ44</f>
        <v>0</v>
      </c>
      <c r="AK44" s="114">
        <f>'[8]int.kiad.'!AK44</f>
        <v>0</v>
      </c>
      <c r="AL44" s="4">
        <v>0</v>
      </c>
      <c r="AM44" s="114">
        <f>'[1]int.kiad.'!AM44</f>
        <v>0</v>
      </c>
      <c r="AN44" s="114">
        <f>'[8]int.kiad.'!AN44</f>
        <v>0</v>
      </c>
      <c r="AO44" s="19" t="s">
        <v>208</v>
      </c>
      <c r="AP44" s="16" t="s">
        <v>209</v>
      </c>
      <c r="AQ44" s="4">
        <v>0</v>
      </c>
      <c r="AR44" s="114">
        <f>'[1]int.kiad.'!AR44</f>
        <v>0</v>
      </c>
      <c r="AS44" s="114">
        <f>'[8]int.kiad.'!AS44</f>
        <v>0</v>
      </c>
      <c r="AT44" s="10">
        <f aca="true" t="shared" si="23" ref="AT44:AV47">(C44+F44+K44+V44+AI44+AL44+AQ44)</f>
        <v>0</v>
      </c>
      <c r="AU44" s="10">
        <f t="shared" si="23"/>
        <v>179</v>
      </c>
      <c r="AV44" s="114">
        <f>'[8]int.kiad.'!AV44</f>
        <v>0</v>
      </c>
      <c r="AW44" s="19" t="s">
        <v>208</v>
      </c>
      <c r="AX44" s="16" t="s">
        <v>209</v>
      </c>
      <c r="AY44" s="10"/>
      <c r="AZ44" s="10">
        <f>(AU44-BC44)</f>
        <v>179</v>
      </c>
      <c r="BA44" s="114">
        <f>'[8]int.kiad.'!BA44</f>
        <v>0</v>
      </c>
      <c r="BB44" s="10">
        <f>(AA44+AL44+AQ44)</f>
        <v>0</v>
      </c>
      <c r="BC44" s="10">
        <f>(AB44+AM44+AR44)</f>
        <v>0</v>
      </c>
      <c r="BD44" s="114">
        <f>'[8]int.kiad.'!BD44</f>
        <v>0</v>
      </c>
      <c r="BE44" s="192"/>
      <c r="BF44" s="185"/>
      <c r="BG44" s="185"/>
      <c r="BH44" s="185"/>
      <c r="BI44" s="185"/>
      <c r="BJ44" s="185"/>
      <c r="BK44" s="185"/>
      <c r="BL44" s="185"/>
      <c r="BM44" s="185"/>
      <c r="BN44" s="192"/>
      <c r="BO44" s="185"/>
      <c r="BP44" s="185"/>
      <c r="BQ44" s="185"/>
      <c r="BR44" s="185"/>
      <c r="BS44" s="185"/>
      <c r="BT44" s="185"/>
      <c r="BU44" s="185"/>
      <c r="BV44" s="185"/>
      <c r="BW44" s="192"/>
      <c r="BX44" s="185"/>
      <c r="BY44" s="185"/>
      <c r="BZ44" s="185"/>
      <c r="CA44" s="185"/>
      <c r="CB44" s="185"/>
      <c r="CC44" s="185"/>
      <c r="CD44" s="185"/>
      <c r="CE44" s="185"/>
      <c r="CF44" s="192"/>
      <c r="CG44" s="185"/>
      <c r="CH44" s="185"/>
      <c r="CI44" s="185"/>
      <c r="CJ44" s="185"/>
      <c r="CK44" s="185"/>
      <c r="CL44" s="209"/>
      <c r="CM44" s="209"/>
      <c r="CN44" s="209"/>
    </row>
    <row r="45" spans="1:92" ht="12.75">
      <c r="A45" s="19" t="s">
        <v>112</v>
      </c>
      <c r="B45" s="16" t="s">
        <v>113</v>
      </c>
      <c r="C45" s="4">
        <v>35802</v>
      </c>
      <c r="D45" s="114">
        <f>'[1]int.kiad.'!D45</f>
        <v>48175</v>
      </c>
      <c r="E45" s="114">
        <f>'[8]int.kiad.'!E45</f>
        <v>56751</v>
      </c>
      <c r="F45" s="4">
        <v>13193</v>
      </c>
      <c r="G45" s="114">
        <f>'[1]int.kiad.'!G45</f>
        <v>17215</v>
      </c>
      <c r="H45" s="114">
        <f>'[8]int.kiad.'!H45</f>
        <v>19343</v>
      </c>
      <c r="I45" s="19" t="s">
        <v>112</v>
      </c>
      <c r="J45" s="16" t="s">
        <v>113</v>
      </c>
      <c r="K45" s="4">
        <v>30482</v>
      </c>
      <c r="L45" s="114">
        <f>'[1]int.kiad.'!L45</f>
        <v>31317</v>
      </c>
      <c r="M45" s="114">
        <f>'[8]int.kiad.'!M45</f>
        <v>30158</v>
      </c>
      <c r="N45" s="4">
        <v>128</v>
      </c>
      <c r="O45" s="114">
        <f>'[1]int.kiad.'!O45</f>
        <v>0</v>
      </c>
      <c r="P45" s="114">
        <f>'[8]int.kiad.'!P45</f>
        <v>370</v>
      </c>
      <c r="Q45" s="19" t="s">
        <v>112</v>
      </c>
      <c r="R45" s="16" t="s">
        <v>113</v>
      </c>
      <c r="S45" s="44">
        <f>(K45-N45)</f>
        <v>30354</v>
      </c>
      <c r="T45" s="44">
        <f t="shared" si="1"/>
        <v>31317</v>
      </c>
      <c r="U45" s="114">
        <f>'[8]int.kiad.'!U45</f>
        <v>29788</v>
      </c>
      <c r="V45" s="4">
        <v>0</v>
      </c>
      <c r="W45" s="114">
        <f>'[1]int.kiad.'!W45</f>
        <v>305</v>
      </c>
      <c r="X45" s="114">
        <f>'[8]int.kiad.'!X45</f>
        <v>0</v>
      </c>
      <c r="Y45" s="19" t="s">
        <v>112</v>
      </c>
      <c r="Z45" s="16" t="s">
        <v>113</v>
      </c>
      <c r="AA45" s="4">
        <v>0</v>
      </c>
      <c r="AB45" s="114">
        <f>'[1]int.kiad.'!AB45</f>
        <v>0</v>
      </c>
      <c r="AC45" s="114">
        <f>'[8]int.kiad.'!AC45</f>
        <v>0</v>
      </c>
      <c r="AD45" s="44">
        <f>(V45-AA45)</f>
        <v>0</v>
      </c>
      <c r="AE45" s="44">
        <f t="shared" si="9"/>
        <v>305</v>
      </c>
      <c r="AF45" s="114">
        <f>'[8]int.kiad.'!AF45</f>
        <v>0</v>
      </c>
      <c r="AG45" s="19" t="s">
        <v>112</v>
      </c>
      <c r="AH45" s="16" t="s">
        <v>113</v>
      </c>
      <c r="AI45" s="4">
        <v>0</v>
      </c>
      <c r="AJ45" s="114">
        <f>'[1]int.kiad.'!AJ45</f>
        <v>0</v>
      </c>
      <c r="AK45" s="114">
        <f>'[8]int.kiad.'!AK45</f>
        <v>0</v>
      </c>
      <c r="AL45" s="4">
        <v>0</v>
      </c>
      <c r="AM45" s="114">
        <f>'[1]int.kiad.'!AM45</f>
        <v>0</v>
      </c>
      <c r="AN45" s="114">
        <f>'[8]int.kiad.'!AN45</f>
        <v>0</v>
      </c>
      <c r="AO45" s="19" t="s">
        <v>112</v>
      </c>
      <c r="AP45" s="16" t="s">
        <v>113</v>
      </c>
      <c r="AQ45" s="4">
        <v>1000</v>
      </c>
      <c r="AR45" s="114">
        <f>'[1]int.kiad.'!AR45</f>
        <v>6779</v>
      </c>
      <c r="AS45" s="114">
        <f>'[8]int.kiad.'!AS45</f>
        <v>1000</v>
      </c>
      <c r="AT45" s="10">
        <f t="shared" si="23"/>
        <v>80477</v>
      </c>
      <c r="AU45" s="10">
        <f t="shared" si="23"/>
        <v>103791</v>
      </c>
      <c r="AV45" s="114">
        <f>'[8]int.kiad.'!AV45</f>
        <v>107252</v>
      </c>
      <c r="AW45" s="19" t="s">
        <v>112</v>
      </c>
      <c r="AX45" s="16" t="s">
        <v>113</v>
      </c>
      <c r="AY45" s="10">
        <f t="shared" si="21"/>
        <v>79477</v>
      </c>
      <c r="AZ45" s="10">
        <f t="shared" si="21"/>
        <v>97012</v>
      </c>
      <c r="BA45" s="114">
        <f>'[8]int.kiad.'!BA45</f>
        <v>106252</v>
      </c>
      <c r="BB45" s="10">
        <f t="shared" si="22"/>
        <v>1000</v>
      </c>
      <c r="BC45" s="10">
        <f t="shared" si="22"/>
        <v>6779</v>
      </c>
      <c r="BD45" s="114">
        <f>'[8]int.kiad.'!BD45</f>
        <v>1000</v>
      </c>
      <c r="BE45" s="192"/>
      <c r="BF45" s="185"/>
      <c r="BG45" s="185"/>
      <c r="BH45" s="185"/>
      <c r="BI45" s="185"/>
      <c r="BJ45" s="185"/>
      <c r="BK45" s="185"/>
      <c r="BL45" s="185"/>
      <c r="BM45" s="185"/>
      <c r="BN45" s="192"/>
      <c r="BO45" s="185"/>
      <c r="BP45" s="185"/>
      <c r="BQ45" s="185"/>
      <c r="BR45" s="185"/>
      <c r="BS45" s="185"/>
      <c r="BT45" s="185"/>
      <c r="BU45" s="185"/>
      <c r="BV45" s="185"/>
      <c r="BW45" s="192"/>
      <c r="BX45" s="185"/>
      <c r="BY45" s="185"/>
      <c r="BZ45" s="185"/>
      <c r="CA45" s="185"/>
      <c r="CB45" s="185"/>
      <c r="CC45" s="185"/>
      <c r="CD45" s="185"/>
      <c r="CE45" s="185"/>
      <c r="CF45" s="192"/>
      <c r="CG45" s="185"/>
      <c r="CH45" s="185"/>
      <c r="CI45" s="185"/>
      <c r="CJ45" s="185"/>
      <c r="CK45" s="185"/>
      <c r="CL45" s="209"/>
      <c r="CM45" s="209"/>
      <c r="CN45" s="209"/>
    </row>
    <row r="46" spans="1:92" ht="12.75">
      <c r="A46" s="19" t="s">
        <v>114</v>
      </c>
      <c r="B46" s="16" t="s">
        <v>115</v>
      </c>
      <c r="C46" s="4">
        <v>151974</v>
      </c>
      <c r="D46" s="114">
        <f>'[1]int.kiad.'!D46</f>
        <v>183862</v>
      </c>
      <c r="E46" s="114">
        <f>'[8]int.kiad.'!E46</f>
        <v>183810</v>
      </c>
      <c r="F46" s="4">
        <v>48448</v>
      </c>
      <c r="G46" s="114">
        <f>'[1]int.kiad.'!G46</f>
        <v>58886</v>
      </c>
      <c r="H46" s="114">
        <f>'[8]int.kiad.'!H46</f>
        <v>57838</v>
      </c>
      <c r="I46" s="19" t="s">
        <v>114</v>
      </c>
      <c r="J46" s="16" t="s">
        <v>115</v>
      </c>
      <c r="K46" s="4">
        <v>20833</v>
      </c>
      <c r="L46" s="114">
        <f>'[1]int.kiad.'!L46</f>
        <v>33900</v>
      </c>
      <c r="M46" s="114">
        <f>'[8]int.kiad.'!M46</f>
        <v>21053</v>
      </c>
      <c r="N46" s="4">
        <v>0</v>
      </c>
      <c r="O46" s="114">
        <f>'[1]int.kiad.'!O46</f>
        <v>0</v>
      </c>
      <c r="P46" s="114">
        <f>'[8]int.kiad.'!P46</f>
        <v>0</v>
      </c>
      <c r="Q46" s="19" t="s">
        <v>114</v>
      </c>
      <c r="R46" s="16" t="s">
        <v>115</v>
      </c>
      <c r="S46" s="44">
        <f>(K46-N46)</f>
        <v>20833</v>
      </c>
      <c r="T46" s="44">
        <f t="shared" si="1"/>
        <v>33900</v>
      </c>
      <c r="U46" s="114">
        <f>'[8]int.kiad.'!U46</f>
        <v>21053</v>
      </c>
      <c r="V46" s="4">
        <v>0</v>
      </c>
      <c r="W46" s="114">
        <f>'[1]int.kiad.'!W46</f>
        <v>40</v>
      </c>
      <c r="X46" s="114">
        <f>'[8]int.kiad.'!X46</f>
        <v>0</v>
      </c>
      <c r="Y46" s="19" t="s">
        <v>114</v>
      </c>
      <c r="Z46" s="16" t="s">
        <v>115</v>
      </c>
      <c r="AA46" s="4">
        <v>0</v>
      </c>
      <c r="AB46" s="114">
        <f>'[1]int.kiad.'!AB46</f>
        <v>0</v>
      </c>
      <c r="AC46" s="114">
        <f>'[8]int.kiad.'!AC46</f>
        <v>0</v>
      </c>
      <c r="AD46" s="44">
        <f>(V46-AA46)</f>
        <v>0</v>
      </c>
      <c r="AE46" s="44">
        <f t="shared" si="9"/>
        <v>40</v>
      </c>
      <c r="AF46" s="114">
        <f>'[8]int.kiad.'!AF46</f>
        <v>0</v>
      </c>
      <c r="AG46" s="19" t="s">
        <v>114</v>
      </c>
      <c r="AH46" s="16" t="s">
        <v>115</v>
      </c>
      <c r="AI46" s="4">
        <v>0</v>
      </c>
      <c r="AJ46" s="114">
        <f>'[1]int.kiad.'!AJ46</f>
        <v>0</v>
      </c>
      <c r="AK46" s="114">
        <f>'[8]int.kiad.'!AK46</f>
        <v>0</v>
      </c>
      <c r="AL46" s="4">
        <v>0</v>
      </c>
      <c r="AM46" s="114">
        <f>'[1]int.kiad.'!AM46</f>
        <v>124</v>
      </c>
      <c r="AN46" s="114">
        <f>'[8]int.kiad.'!AN46</f>
        <v>0</v>
      </c>
      <c r="AO46" s="19" t="s">
        <v>114</v>
      </c>
      <c r="AP46" s="16" t="s">
        <v>115</v>
      </c>
      <c r="AQ46" s="4">
        <v>1700</v>
      </c>
      <c r="AR46" s="114">
        <f>'[1]int.kiad.'!AR46</f>
        <v>2676</v>
      </c>
      <c r="AS46" s="114">
        <f>'[8]int.kiad.'!AS46</f>
        <v>1601</v>
      </c>
      <c r="AT46" s="10">
        <f t="shared" si="23"/>
        <v>222955</v>
      </c>
      <c r="AU46" s="10">
        <f t="shared" si="23"/>
        <v>279488</v>
      </c>
      <c r="AV46" s="114">
        <f>'[8]int.kiad.'!AV46</f>
        <v>264302</v>
      </c>
      <c r="AW46" s="19" t="s">
        <v>114</v>
      </c>
      <c r="AX46" s="16" t="s">
        <v>115</v>
      </c>
      <c r="AY46" s="10">
        <f t="shared" si="21"/>
        <v>221255</v>
      </c>
      <c r="AZ46" s="10">
        <f t="shared" si="21"/>
        <v>276688</v>
      </c>
      <c r="BA46" s="114">
        <f>'[8]int.kiad.'!BA46</f>
        <v>262701</v>
      </c>
      <c r="BB46" s="10">
        <f t="shared" si="22"/>
        <v>1700</v>
      </c>
      <c r="BC46" s="10">
        <f t="shared" si="22"/>
        <v>2800</v>
      </c>
      <c r="BD46" s="114">
        <f>'[8]int.kiad.'!BD46</f>
        <v>1601</v>
      </c>
      <c r="BE46" s="193">
        <v>8</v>
      </c>
      <c r="BF46" s="188"/>
      <c r="BG46" s="188" t="s">
        <v>26</v>
      </c>
      <c r="BH46" s="211">
        <f aca="true" t="shared" si="24" ref="BH46:BM46">SUM(BH21:BH45)</f>
        <v>376488</v>
      </c>
      <c r="BI46" s="211">
        <f t="shared" si="24"/>
        <v>477801</v>
      </c>
      <c r="BJ46" s="211">
        <f t="shared" si="24"/>
        <v>613710</v>
      </c>
      <c r="BK46" s="211">
        <f t="shared" si="24"/>
        <v>140770</v>
      </c>
      <c r="BL46" s="211">
        <f t="shared" si="24"/>
        <v>173973</v>
      </c>
      <c r="BM46" s="211">
        <f t="shared" si="24"/>
        <v>211073</v>
      </c>
      <c r="BN46" s="193">
        <v>8</v>
      </c>
      <c r="BO46" s="188"/>
      <c r="BP46" s="188" t="s">
        <v>26</v>
      </c>
      <c r="BQ46" s="188">
        <f aca="true" t="shared" si="25" ref="BQ46:BV46">SUM(BQ21:BQ45)</f>
        <v>149423</v>
      </c>
      <c r="BR46" s="211">
        <f t="shared" si="25"/>
        <v>183677</v>
      </c>
      <c r="BS46" s="211">
        <f t="shared" si="25"/>
        <v>155543</v>
      </c>
      <c r="BT46" s="211">
        <f t="shared" si="25"/>
        <v>0</v>
      </c>
      <c r="BU46" s="211">
        <f t="shared" si="25"/>
        <v>0</v>
      </c>
      <c r="BV46" s="211">
        <f t="shared" si="25"/>
        <v>0</v>
      </c>
      <c r="BW46" s="193">
        <v>8</v>
      </c>
      <c r="BX46" s="188"/>
      <c r="BY46" s="188" t="s">
        <v>26</v>
      </c>
      <c r="BZ46" s="211">
        <f aca="true" t="shared" si="26" ref="BZ46:CE46">SUM(BZ21:BZ45)</f>
        <v>0</v>
      </c>
      <c r="CA46" s="211">
        <f t="shared" si="26"/>
        <v>0</v>
      </c>
      <c r="CB46" s="211">
        <f t="shared" si="26"/>
        <v>0</v>
      </c>
      <c r="CC46" s="211">
        <f t="shared" si="26"/>
        <v>0</v>
      </c>
      <c r="CD46" s="211">
        <f t="shared" si="26"/>
        <v>500</v>
      </c>
      <c r="CE46" s="211">
        <f t="shared" si="26"/>
        <v>0</v>
      </c>
      <c r="CF46" s="193">
        <v>8</v>
      </c>
      <c r="CG46" s="188"/>
      <c r="CH46" s="188" t="s">
        <v>26</v>
      </c>
      <c r="CI46" s="211">
        <f aca="true" t="shared" si="27" ref="CI46:CN46">SUM(CI21:CI45)</f>
        <v>0</v>
      </c>
      <c r="CJ46" s="211">
        <f t="shared" si="27"/>
        <v>3764</v>
      </c>
      <c r="CK46" s="211">
        <f t="shared" si="27"/>
        <v>0</v>
      </c>
      <c r="CL46" s="211">
        <f t="shared" si="27"/>
        <v>666681</v>
      </c>
      <c r="CM46" s="211">
        <f t="shared" si="27"/>
        <v>839715</v>
      </c>
      <c r="CN46" s="211">
        <f t="shared" si="27"/>
        <v>980326</v>
      </c>
    </row>
    <row r="47" spans="1:92" ht="12.75">
      <c r="A47" s="19" t="s">
        <v>116</v>
      </c>
      <c r="B47" s="16" t="s">
        <v>117</v>
      </c>
      <c r="C47" s="4">
        <v>0</v>
      </c>
      <c r="D47" s="111">
        <f>'[1]int.kiad.'!D47</f>
        <v>3823</v>
      </c>
      <c r="E47" s="111">
        <f>'[8]int.kiad.'!E47</f>
        <v>1569</v>
      </c>
      <c r="F47" s="4">
        <v>0</v>
      </c>
      <c r="G47" s="111">
        <f>'[1]int.kiad.'!G47</f>
        <v>1369</v>
      </c>
      <c r="H47" s="111">
        <f>'[8]int.kiad.'!H47</f>
        <v>552</v>
      </c>
      <c r="I47" s="19" t="s">
        <v>116</v>
      </c>
      <c r="J47" s="16" t="s">
        <v>117</v>
      </c>
      <c r="K47" s="4">
        <v>44</v>
      </c>
      <c r="L47" s="111">
        <f>'[1]int.kiad.'!L47</f>
        <v>2715</v>
      </c>
      <c r="M47" s="111">
        <f>'[8]int.kiad.'!M47</f>
        <v>5109</v>
      </c>
      <c r="N47" s="4">
        <v>0</v>
      </c>
      <c r="O47" s="111">
        <f>'[1]int.kiad.'!O47</f>
        <v>0</v>
      </c>
      <c r="P47" s="111">
        <f>'[8]int.kiad.'!P47</f>
        <v>0</v>
      </c>
      <c r="Q47" s="19" t="s">
        <v>116</v>
      </c>
      <c r="R47" s="16" t="s">
        <v>117</v>
      </c>
      <c r="S47" s="44">
        <f>(K47-N47)</f>
        <v>44</v>
      </c>
      <c r="T47" s="44">
        <f t="shared" si="1"/>
        <v>2715</v>
      </c>
      <c r="U47" s="111">
        <f>'[8]int.kiad.'!U47</f>
        <v>5109</v>
      </c>
      <c r="V47" s="4">
        <v>3385</v>
      </c>
      <c r="W47" s="111">
        <f>'[1]int.kiad.'!W47</f>
        <v>14385</v>
      </c>
      <c r="X47" s="111">
        <f>'[8]int.kiad.'!X47</f>
        <v>29065</v>
      </c>
      <c r="Y47" s="19" t="s">
        <v>116</v>
      </c>
      <c r="Z47" s="16" t="s">
        <v>117</v>
      </c>
      <c r="AA47" s="4">
        <v>3385</v>
      </c>
      <c r="AB47" s="111">
        <f>'[1]int.kiad.'!AB47</f>
        <v>14385</v>
      </c>
      <c r="AC47" s="111">
        <f>'[8]int.kiad.'!AC47</f>
        <v>29065</v>
      </c>
      <c r="AD47" s="44">
        <f>(V47-AA47)</f>
        <v>0</v>
      </c>
      <c r="AE47" s="44">
        <f t="shared" si="9"/>
        <v>0</v>
      </c>
      <c r="AF47" s="111">
        <f>'[8]int.kiad.'!AF47</f>
        <v>0</v>
      </c>
      <c r="AG47" s="19" t="s">
        <v>116</v>
      </c>
      <c r="AH47" s="16" t="s">
        <v>117</v>
      </c>
      <c r="AI47" s="4">
        <v>0</v>
      </c>
      <c r="AJ47" s="111">
        <f>'[1]int.kiad.'!AJ47</f>
        <v>0</v>
      </c>
      <c r="AK47" s="111">
        <f>'[8]int.kiad.'!AK47</f>
        <v>0</v>
      </c>
      <c r="AL47" s="4">
        <v>0</v>
      </c>
      <c r="AM47" s="111">
        <f>'[1]int.kiad.'!AM47</f>
        <v>0</v>
      </c>
      <c r="AN47" s="111">
        <f>'[8]int.kiad.'!AN47</f>
        <v>0</v>
      </c>
      <c r="AO47" s="19" t="s">
        <v>116</v>
      </c>
      <c r="AP47" s="16" t="s">
        <v>117</v>
      </c>
      <c r="AQ47" s="4">
        <v>4694</v>
      </c>
      <c r="AR47" s="111">
        <f>'[1]int.kiad.'!AR47</f>
        <v>10610</v>
      </c>
      <c r="AS47" s="111">
        <f>'[8]int.kiad.'!AS47</f>
        <v>0</v>
      </c>
      <c r="AT47" s="10">
        <f t="shared" si="23"/>
        <v>8123</v>
      </c>
      <c r="AU47" s="10">
        <f t="shared" si="23"/>
        <v>32902</v>
      </c>
      <c r="AV47" s="111">
        <f>'[8]int.kiad.'!AV47</f>
        <v>36295</v>
      </c>
      <c r="AW47" s="19" t="s">
        <v>116</v>
      </c>
      <c r="AX47" s="16" t="s">
        <v>117</v>
      </c>
      <c r="AY47" s="10">
        <f t="shared" si="21"/>
        <v>44</v>
      </c>
      <c r="AZ47" s="10">
        <f t="shared" si="21"/>
        <v>7907</v>
      </c>
      <c r="BA47" s="111">
        <f>'[8]int.kiad.'!BA47</f>
        <v>7230</v>
      </c>
      <c r="BB47" s="10">
        <f t="shared" si="22"/>
        <v>8079</v>
      </c>
      <c r="BC47" s="10">
        <f t="shared" si="22"/>
        <v>24995</v>
      </c>
      <c r="BD47" s="111">
        <f>'[8]int.kiad.'!BD47</f>
        <v>29065</v>
      </c>
      <c r="BE47" s="190"/>
      <c r="BF47" s="190"/>
      <c r="BG47" s="190" t="s">
        <v>40</v>
      </c>
      <c r="BH47" s="190"/>
      <c r="BI47" s="190"/>
      <c r="BJ47" s="190"/>
      <c r="BK47" s="190"/>
      <c r="BL47" s="190"/>
      <c r="BM47" s="190"/>
      <c r="BN47" s="190"/>
      <c r="BO47" s="190"/>
      <c r="BP47" s="190" t="s">
        <v>40</v>
      </c>
      <c r="BQ47" s="190"/>
      <c r="BR47" s="190"/>
      <c r="BS47" s="190"/>
      <c r="BT47" s="190"/>
      <c r="BU47" s="190"/>
      <c r="BV47" s="190"/>
      <c r="BW47" s="190"/>
      <c r="BX47" s="190"/>
      <c r="BY47" s="190" t="s">
        <v>40</v>
      </c>
      <c r="BZ47" s="190"/>
      <c r="CA47" s="190"/>
      <c r="CB47" s="190"/>
      <c r="CC47" s="190"/>
      <c r="CD47" s="190"/>
      <c r="CE47" s="190"/>
      <c r="CF47" s="190"/>
      <c r="CG47" s="190"/>
      <c r="CH47" s="190" t="s">
        <v>40</v>
      </c>
      <c r="CI47" s="190"/>
      <c r="CJ47" s="190"/>
      <c r="CK47" s="190"/>
      <c r="CL47" s="212"/>
      <c r="CM47" s="212"/>
      <c r="CN47" s="212"/>
    </row>
    <row r="48" spans="1:92" ht="12.75">
      <c r="A48" s="25" t="s">
        <v>40</v>
      </c>
      <c r="B48" s="26" t="s">
        <v>118</v>
      </c>
      <c r="C48" s="9">
        <f aca="true" t="shared" si="28" ref="C48:H48">SUM(C6:C47)</f>
        <v>3469169</v>
      </c>
      <c r="D48" s="9">
        <f t="shared" si="28"/>
        <v>4481691</v>
      </c>
      <c r="E48" s="9">
        <f t="shared" si="28"/>
        <v>5345366</v>
      </c>
      <c r="F48" s="9">
        <f t="shared" si="28"/>
        <v>1247426</v>
      </c>
      <c r="G48" s="9">
        <f t="shared" si="28"/>
        <v>1582392</v>
      </c>
      <c r="H48" s="9">
        <f t="shared" si="28"/>
        <v>1812764</v>
      </c>
      <c r="I48" s="25" t="s">
        <v>40</v>
      </c>
      <c r="J48" s="26" t="s">
        <v>118</v>
      </c>
      <c r="K48" s="9">
        <f aca="true" t="shared" si="29" ref="K48:P48">SUM(K6:K47)</f>
        <v>2271747</v>
      </c>
      <c r="L48" s="9">
        <f t="shared" si="29"/>
        <v>2764896</v>
      </c>
      <c r="M48" s="9">
        <f t="shared" si="29"/>
        <v>2540633</v>
      </c>
      <c r="N48" s="9">
        <f t="shared" si="29"/>
        <v>33141</v>
      </c>
      <c r="O48" s="9">
        <f t="shared" si="29"/>
        <v>0</v>
      </c>
      <c r="P48" s="9">
        <f t="shared" si="29"/>
        <v>98921</v>
      </c>
      <c r="Q48" s="25" t="s">
        <v>40</v>
      </c>
      <c r="R48" s="26" t="s">
        <v>118</v>
      </c>
      <c r="S48" s="9">
        <f aca="true" t="shared" si="30" ref="S48:X48">SUM(S6:S47)</f>
        <v>2238606</v>
      </c>
      <c r="T48" s="9">
        <f t="shared" si="30"/>
        <v>2764896</v>
      </c>
      <c r="U48" s="9">
        <f t="shared" si="30"/>
        <v>2441712</v>
      </c>
      <c r="V48" s="9">
        <f t="shared" si="30"/>
        <v>7049</v>
      </c>
      <c r="W48" s="9">
        <f t="shared" si="30"/>
        <v>42445</v>
      </c>
      <c r="X48" s="9">
        <f t="shared" si="30"/>
        <v>33808</v>
      </c>
      <c r="Y48" s="25" t="s">
        <v>40</v>
      </c>
      <c r="Z48" s="26" t="s">
        <v>118</v>
      </c>
      <c r="AA48" s="9">
        <f aca="true" t="shared" si="31" ref="AA48:AF48">SUM(AA6:AA47)</f>
        <v>3385</v>
      </c>
      <c r="AB48" s="9">
        <f t="shared" si="31"/>
        <v>14385</v>
      </c>
      <c r="AC48" s="9">
        <f t="shared" si="31"/>
        <v>29065</v>
      </c>
      <c r="AD48" s="9">
        <f t="shared" si="31"/>
        <v>3664</v>
      </c>
      <c r="AE48" s="9">
        <f t="shared" si="31"/>
        <v>28060</v>
      </c>
      <c r="AF48" s="9">
        <f t="shared" si="31"/>
        <v>4743</v>
      </c>
      <c r="AG48" s="25" t="s">
        <v>40</v>
      </c>
      <c r="AH48" s="26" t="s">
        <v>118</v>
      </c>
      <c r="AI48" s="9">
        <f aca="true" t="shared" si="32" ref="AI48:AV48">SUM(AI6:AI47)</f>
        <v>12162</v>
      </c>
      <c r="AJ48" s="9">
        <f t="shared" si="32"/>
        <v>44082</v>
      </c>
      <c r="AK48" s="9">
        <f t="shared" si="32"/>
        <v>12162</v>
      </c>
      <c r="AL48" s="9">
        <f t="shared" si="32"/>
        <v>5725</v>
      </c>
      <c r="AM48" s="9">
        <f t="shared" si="32"/>
        <v>56491</v>
      </c>
      <c r="AN48" s="9">
        <f t="shared" si="32"/>
        <v>4528</v>
      </c>
      <c r="AO48" s="25" t="s">
        <v>40</v>
      </c>
      <c r="AP48" s="26" t="s">
        <v>118</v>
      </c>
      <c r="AQ48" s="9">
        <f t="shared" si="32"/>
        <v>117152</v>
      </c>
      <c r="AR48" s="9">
        <f t="shared" si="32"/>
        <v>314609</v>
      </c>
      <c r="AS48" s="9">
        <f t="shared" si="32"/>
        <v>72958</v>
      </c>
      <c r="AT48" s="9">
        <f t="shared" si="32"/>
        <v>7130430</v>
      </c>
      <c r="AU48" s="9">
        <f t="shared" si="32"/>
        <v>9286606</v>
      </c>
      <c r="AV48" s="9">
        <f t="shared" si="32"/>
        <v>9822219</v>
      </c>
      <c r="AW48" s="25" t="s">
        <v>40</v>
      </c>
      <c r="AX48" s="26" t="s">
        <v>118</v>
      </c>
      <c r="AY48" s="9">
        <f aca="true" t="shared" si="33" ref="AY48:BD48">SUM(AY6:AY47)</f>
        <v>7004168</v>
      </c>
      <c r="AZ48" s="9">
        <f t="shared" si="33"/>
        <v>8901121</v>
      </c>
      <c r="BA48" s="9">
        <f t="shared" si="33"/>
        <v>9715668</v>
      </c>
      <c r="BB48" s="9">
        <f t="shared" si="33"/>
        <v>126262</v>
      </c>
      <c r="BC48" s="9">
        <f t="shared" si="33"/>
        <v>385485</v>
      </c>
      <c r="BD48" s="9">
        <f t="shared" si="33"/>
        <v>106551</v>
      </c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212"/>
      <c r="CM48" s="212"/>
      <c r="CN48" s="212"/>
    </row>
    <row r="49" spans="1:92" ht="12.75">
      <c r="A49" s="7" t="s">
        <v>40</v>
      </c>
      <c r="B49" s="27" t="s">
        <v>119</v>
      </c>
      <c r="C49" s="7"/>
      <c r="D49" s="7"/>
      <c r="E49" s="11"/>
      <c r="F49" s="7"/>
      <c r="G49" s="7"/>
      <c r="H49" s="7"/>
      <c r="I49" s="7" t="s">
        <v>40</v>
      </c>
      <c r="J49" s="27" t="s">
        <v>119</v>
      </c>
      <c r="K49" s="7"/>
      <c r="L49" s="7"/>
      <c r="M49" s="7"/>
      <c r="N49" s="7"/>
      <c r="O49" s="7"/>
      <c r="P49" s="7"/>
      <c r="Q49" s="7" t="s">
        <v>40</v>
      </c>
      <c r="R49" s="27" t="s">
        <v>119</v>
      </c>
      <c r="S49" s="7"/>
      <c r="T49" s="7"/>
      <c r="U49" s="7"/>
      <c r="V49" s="7"/>
      <c r="W49" s="7"/>
      <c r="X49" s="7"/>
      <c r="Y49" s="7" t="s">
        <v>40</v>
      </c>
      <c r="Z49" s="27" t="s">
        <v>119</v>
      </c>
      <c r="AA49" s="7"/>
      <c r="AB49" s="7"/>
      <c r="AC49" s="7"/>
      <c r="AD49" s="7"/>
      <c r="AE49" s="7"/>
      <c r="AF49" s="7"/>
      <c r="AG49" s="7" t="s">
        <v>40</v>
      </c>
      <c r="AH49" s="27" t="s">
        <v>119</v>
      </c>
      <c r="AI49" s="7"/>
      <c r="AJ49" s="7"/>
      <c r="AK49" s="7"/>
      <c r="AL49" s="7"/>
      <c r="AM49" s="7"/>
      <c r="AN49" s="7"/>
      <c r="AO49" s="7" t="s">
        <v>40</v>
      </c>
      <c r="AP49" s="27" t="s">
        <v>119</v>
      </c>
      <c r="AQ49" s="7"/>
      <c r="AR49" s="7"/>
      <c r="AS49" s="7"/>
      <c r="AT49" s="7"/>
      <c r="AU49" s="7"/>
      <c r="AV49" s="7"/>
      <c r="AW49" s="7" t="s">
        <v>40</v>
      </c>
      <c r="AX49" s="27" t="s">
        <v>119</v>
      </c>
      <c r="AY49" s="7" t="s">
        <v>40</v>
      </c>
      <c r="AZ49" s="7"/>
      <c r="BA49" s="7"/>
      <c r="BB49" s="7"/>
      <c r="BC49" s="7"/>
      <c r="BD49" s="7"/>
      <c r="BE49" s="190"/>
      <c r="BF49" s="190"/>
      <c r="BG49" s="190" t="s">
        <v>40</v>
      </c>
      <c r="BH49" s="190"/>
      <c r="BI49" s="190"/>
      <c r="BJ49" s="190"/>
      <c r="BK49" s="190"/>
      <c r="BL49" s="190"/>
      <c r="BM49" s="190"/>
      <c r="BN49" s="190"/>
      <c r="BO49" s="190"/>
      <c r="BP49" s="190" t="s">
        <v>40</v>
      </c>
      <c r="BQ49" s="190"/>
      <c r="BR49" s="190"/>
      <c r="BS49" s="190"/>
      <c r="BT49" s="190"/>
      <c r="BU49" s="190"/>
      <c r="BV49" s="190"/>
      <c r="BW49" s="190"/>
      <c r="BX49" s="190"/>
      <c r="BY49" s="190" t="s">
        <v>40</v>
      </c>
      <c r="BZ49" s="190"/>
      <c r="CA49" s="190"/>
      <c r="CB49" s="190"/>
      <c r="CC49" s="190"/>
      <c r="CD49" s="190"/>
      <c r="CE49" s="190"/>
      <c r="CF49" s="190"/>
      <c r="CG49" s="190"/>
      <c r="CH49" s="190" t="s">
        <v>40</v>
      </c>
      <c r="CI49" s="190"/>
      <c r="CJ49" s="190"/>
      <c r="CK49" s="190"/>
      <c r="CL49" s="212"/>
      <c r="CM49" s="212"/>
      <c r="CN49" s="212"/>
    </row>
    <row r="50" spans="1:92" ht="12.75">
      <c r="A50" s="25" t="s">
        <v>40</v>
      </c>
      <c r="B50" s="28" t="s">
        <v>120</v>
      </c>
      <c r="C50" s="9">
        <f aca="true" t="shared" si="34" ref="C50:H50">SUM(C48:C49)</f>
        <v>3469169</v>
      </c>
      <c r="D50" s="9">
        <f t="shared" si="34"/>
        <v>4481691</v>
      </c>
      <c r="E50" s="9">
        <f t="shared" si="34"/>
        <v>5345366</v>
      </c>
      <c r="F50" s="9">
        <f t="shared" si="34"/>
        <v>1247426</v>
      </c>
      <c r="G50" s="9">
        <f t="shared" si="34"/>
        <v>1582392</v>
      </c>
      <c r="H50" s="9">
        <f t="shared" si="34"/>
        <v>1812764</v>
      </c>
      <c r="I50" s="25" t="s">
        <v>40</v>
      </c>
      <c r="J50" s="28" t="s">
        <v>120</v>
      </c>
      <c r="K50" s="9">
        <f aca="true" t="shared" si="35" ref="K50:P50">SUM(K48:K49)</f>
        <v>2271747</v>
      </c>
      <c r="L50" s="9">
        <f t="shared" si="35"/>
        <v>2764896</v>
      </c>
      <c r="M50" s="9">
        <f t="shared" si="35"/>
        <v>2540633</v>
      </c>
      <c r="N50" s="9">
        <f t="shared" si="35"/>
        <v>33141</v>
      </c>
      <c r="O50" s="9">
        <f t="shared" si="35"/>
        <v>0</v>
      </c>
      <c r="P50" s="9">
        <f t="shared" si="35"/>
        <v>98921</v>
      </c>
      <c r="Q50" s="25" t="s">
        <v>40</v>
      </c>
      <c r="R50" s="28" t="s">
        <v>120</v>
      </c>
      <c r="S50" s="9">
        <f aca="true" t="shared" si="36" ref="S50:AF50">SUM(S48:S49)</f>
        <v>2238606</v>
      </c>
      <c r="T50" s="9">
        <f t="shared" si="36"/>
        <v>2764896</v>
      </c>
      <c r="U50" s="9">
        <f t="shared" si="36"/>
        <v>2441712</v>
      </c>
      <c r="V50" s="9">
        <f t="shared" si="36"/>
        <v>7049</v>
      </c>
      <c r="W50" s="9">
        <f t="shared" si="36"/>
        <v>42445</v>
      </c>
      <c r="X50" s="9">
        <f t="shared" si="36"/>
        <v>33808</v>
      </c>
      <c r="Y50" s="25" t="s">
        <v>40</v>
      </c>
      <c r="Z50" s="28" t="s">
        <v>120</v>
      </c>
      <c r="AA50" s="9">
        <f t="shared" si="36"/>
        <v>3385</v>
      </c>
      <c r="AB50" s="9">
        <f t="shared" si="36"/>
        <v>14385</v>
      </c>
      <c r="AC50" s="9">
        <f t="shared" si="36"/>
        <v>29065</v>
      </c>
      <c r="AD50" s="9">
        <f t="shared" si="36"/>
        <v>3664</v>
      </c>
      <c r="AE50" s="9">
        <f t="shared" si="36"/>
        <v>28060</v>
      </c>
      <c r="AF50" s="9">
        <f t="shared" si="36"/>
        <v>4743</v>
      </c>
      <c r="AG50" s="25" t="s">
        <v>40</v>
      </c>
      <c r="AH50" s="28" t="s">
        <v>120</v>
      </c>
      <c r="AI50" s="9">
        <f aca="true" t="shared" si="37" ref="AI50:AV50">SUM(AI48:AI49)</f>
        <v>12162</v>
      </c>
      <c r="AJ50" s="9">
        <f t="shared" si="37"/>
        <v>44082</v>
      </c>
      <c r="AK50" s="9">
        <f t="shared" si="37"/>
        <v>12162</v>
      </c>
      <c r="AL50" s="9">
        <f t="shared" si="37"/>
        <v>5725</v>
      </c>
      <c r="AM50" s="9">
        <f t="shared" si="37"/>
        <v>56491</v>
      </c>
      <c r="AN50" s="9">
        <f t="shared" si="37"/>
        <v>4528</v>
      </c>
      <c r="AO50" s="25" t="s">
        <v>40</v>
      </c>
      <c r="AP50" s="28" t="s">
        <v>120</v>
      </c>
      <c r="AQ50" s="9">
        <f t="shared" si="37"/>
        <v>117152</v>
      </c>
      <c r="AR50" s="9">
        <f t="shared" si="37"/>
        <v>314609</v>
      </c>
      <c r="AS50" s="9">
        <f t="shared" si="37"/>
        <v>72958</v>
      </c>
      <c r="AT50" s="9">
        <f t="shared" si="37"/>
        <v>7130430</v>
      </c>
      <c r="AU50" s="9">
        <f t="shared" si="37"/>
        <v>9286606</v>
      </c>
      <c r="AV50" s="9">
        <f t="shared" si="37"/>
        <v>9822219</v>
      </c>
      <c r="AW50" s="25" t="s">
        <v>40</v>
      </c>
      <c r="AX50" s="28" t="s">
        <v>120</v>
      </c>
      <c r="AY50" s="9">
        <f aca="true" t="shared" si="38" ref="AY50:BD50">SUM(AY48:AY49)</f>
        <v>7004168</v>
      </c>
      <c r="AZ50" s="9">
        <f t="shared" si="38"/>
        <v>8901121</v>
      </c>
      <c r="BA50" s="9">
        <f t="shared" si="38"/>
        <v>9715668</v>
      </c>
      <c r="BB50" s="9">
        <f t="shared" si="38"/>
        <v>126262</v>
      </c>
      <c r="BC50" s="9">
        <f t="shared" si="38"/>
        <v>385485</v>
      </c>
      <c r="BD50" s="9">
        <f t="shared" si="38"/>
        <v>106551</v>
      </c>
      <c r="BE50" s="196">
        <v>8</v>
      </c>
      <c r="BF50" s="169" t="s">
        <v>74</v>
      </c>
      <c r="BG50" s="183" t="s">
        <v>27</v>
      </c>
      <c r="BH50" s="183">
        <v>28342</v>
      </c>
      <c r="BI50" s="217">
        <f>'[1]int.kiad.'!BI50</f>
        <v>31441</v>
      </c>
      <c r="BJ50" s="197">
        <v>41761</v>
      </c>
      <c r="BK50" s="183">
        <v>9741</v>
      </c>
      <c r="BL50" s="217">
        <f>'[1]int.kiad.'!BL50</f>
        <v>10674</v>
      </c>
      <c r="BM50" s="197">
        <v>13901</v>
      </c>
      <c r="BN50" s="196">
        <v>8</v>
      </c>
      <c r="BO50" s="169" t="s">
        <v>74</v>
      </c>
      <c r="BP50" s="183" t="s">
        <v>27</v>
      </c>
      <c r="BQ50" s="183">
        <v>5015</v>
      </c>
      <c r="BR50" s="217">
        <f>'[1]int.kiad.'!BR50</f>
        <v>6240</v>
      </c>
      <c r="BS50" s="197">
        <v>3009</v>
      </c>
      <c r="BT50" s="183">
        <v>0</v>
      </c>
      <c r="BU50" s="217">
        <f>'[1]int.kiad.'!BU50</f>
        <v>0</v>
      </c>
      <c r="BV50" s="197">
        <v>0</v>
      </c>
      <c r="BW50" s="196">
        <v>8</v>
      </c>
      <c r="BX50" s="169" t="s">
        <v>74</v>
      </c>
      <c r="BY50" s="183" t="s">
        <v>27</v>
      </c>
      <c r="BZ50" s="183">
        <v>0</v>
      </c>
      <c r="CA50" s="217">
        <f>'[1]int.kiad.'!CA50</f>
        <v>0</v>
      </c>
      <c r="CB50" s="197">
        <v>0</v>
      </c>
      <c r="CC50" s="183">
        <v>0</v>
      </c>
      <c r="CD50" s="217">
        <f>'[1]int.kiad.'!CD50</f>
        <v>761</v>
      </c>
      <c r="CE50" s="197">
        <v>0</v>
      </c>
      <c r="CF50" s="196">
        <v>8</v>
      </c>
      <c r="CG50" s="169" t="s">
        <v>74</v>
      </c>
      <c r="CH50" s="183" t="s">
        <v>27</v>
      </c>
      <c r="CI50" s="183">
        <v>0</v>
      </c>
      <c r="CJ50" s="217">
        <f>'[1]int.kiad.'!CJ50</f>
        <v>3026</v>
      </c>
      <c r="CK50" s="197">
        <v>0</v>
      </c>
      <c r="CL50" s="217">
        <f aca="true" t="shared" si="39" ref="CL50:CN53">(BH50+BK50+BQ50+BT50+BZ50+CC50+CI50)</f>
        <v>43098</v>
      </c>
      <c r="CM50" s="217">
        <f t="shared" si="39"/>
        <v>52142</v>
      </c>
      <c r="CN50" s="217">
        <f t="shared" si="39"/>
        <v>58671</v>
      </c>
    </row>
    <row r="51" spans="1:92" ht="12.75">
      <c r="A51" s="2"/>
      <c r="B51" s="2"/>
      <c r="C51" s="2"/>
      <c r="D51" s="2"/>
      <c r="E51" s="1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191">
        <v>8</v>
      </c>
      <c r="BF51" s="172">
        <v>21.1</v>
      </c>
      <c r="BG51" s="185" t="s">
        <v>166</v>
      </c>
      <c r="BH51" s="185">
        <v>11063</v>
      </c>
      <c r="BI51" s="209">
        <f>'[1]int.kiad.'!BI51</f>
        <v>15701</v>
      </c>
      <c r="BJ51" s="186">
        <v>19847</v>
      </c>
      <c r="BK51" s="185">
        <v>4214</v>
      </c>
      <c r="BL51" s="209">
        <f>'[1]int.kiad.'!BL51</f>
        <v>5652</v>
      </c>
      <c r="BM51" s="186">
        <v>6797</v>
      </c>
      <c r="BN51" s="191">
        <v>8</v>
      </c>
      <c r="BO51" s="172">
        <v>21.1</v>
      </c>
      <c r="BP51" s="185" t="s">
        <v>166</v>
      </c>
      <c r="BQ51" s="185">
        <v>2525</v>
      </c>
      <c r="BR51" s="209">
        <f>'[1]int.kiad.'!BR51</f>
        <v>5610</v>
      </c>
      <c r="BS51" s="186">
        <v>4403</v>
      </c>
      <c r="BT51" s="185">
        <v>0</v>
      </c>
      <c r="BU51" s="209">
        <f>'[1]int.kiad.'!BU51</f>
        <v>0</v>
      </c>
      <c r="BV51" s="186">
        <v>0</v>
      </c>
      <c r="BW51" s="191">
        <v>8</v>
      </c>
      <c r="BX51" s="172">
        <v>21.1</v>
      </c>
      <c r="BY51" s="185" t="s">
        <v>166</v>
      </c>
      <c r="BZ51" s="185">
        <v>0</v>
      </c>
      <c r="CA51" s="209">
        <f>'[1]int.kiad.'!CA51</f>
        <v>0</v>
      </c>
      <c r="CB51" s="186">
        <v>0</v>
      </c>
      <c r="CC51" s="185">
        <v>0</v>
      </c>
      <c r="CD51" s="209">
        <f>'[1]int.kiad.'!CD51</f>
        <v>0</v>
      </c>
      <c r="CE51" s="186">
        <v>0</v>
      </c>
      <c r="CF51" s="191">
        <v>8</v>
      </c>
      <c r="CG51" s="172">
        <v>21.1</v>
      </c>
      <c r="CH51" s="185" t="s">
        <v>166</v>
      </c>
      <c r="CI51" s="185">
        <v>0</v>
      </c>
      <c r="CJ51" s="209">
        <f>'[1]int.kiad.'!CJ51</f>
        <v>554</v>
      </c>
      <c r="CK51" s="186">
        <v>0</v>
      </c>
      <c r="CL51" s="209">
        <f t="shared" si="39"/>
        <v>17802</v>
      </c>
      <c r="CM51" s="209">
        <f t="shared" si="39"/>
        <v>27517</v>
      </c>
      <c r="CN51" s="209">
        <f t="shared" si="39"/>
        <v>31047</v>
      </c>
    </row>
    <row r="52" spans="1:92" ht="12.75">
      <c r="A52" s="131" t="s">
        <v>121</v>
      </c>
      <c r="B52" s="131" t="s">
        <v>159</v>
      </c>
      <c r="C52" s="43">
        <f aca="true" t="shared" si="40" ref="C52:P52">(C48)</f>
        <v>3469169</v>
      </c>
      <c r="D52" s="43">
        <f t="shared" si="40"/>
        <v>4481691</v>
      </c>
      <c r="E52" s="43">
        <f t="shared" si="40"/>
        <v>5345366</v>
      </c>
      <c r="F52" s="43">
        <f t="shared" si="40"/>
        <v>1247426</v>
      </c>
      <c r="G52" s="43">
        <f t="shared" si="40"/>
        <v>1582392</v>
      </c>
      <c r="H52" s="43">
        <f t="shared" si="40"/>
        <v>1812764</v>
      </c>
      <c r="I52" s="131" t="s">
        <v>121</v>
      </c>
      <c r="J52" s="131" t="s">
        <v>159</v>
      </c>
      <c r="K52" s="43">
        <f t="shared" si="40"/>
        <v>2271747</v>
      </c>
      <c r="L52" s="43">
        <f t="shared" si="40"/>
        <v>2764896</v>
      </c>
      <c r="M52" s="43">
        <f t="shared" si="40"/>
        <v>2540633</v>
      </c>
      <c r="N52" s="43">
        <f t="shared" si="40"/>
        <v>33141</v>
      </c>
      <c r="O52" s="43">
        <f t="shared" si="40"/>
        <v>0</v>
      </c>
      <c r="P52" s="43">
        <f t="shared" si="40"/>
        <v>98921</v>
      </c>
      <c r="Q52" s="131" t="s">
        <v>121</v>
      </c>
      <c r="R52" s="131" t="s">
        <v>159</v>
      </c>
      <c r="S52" s="43">
        <f>(S50)</f>
        <v>2238606</v>
      </c>
      <c r="T52" s="43">
        <f>(T50)</f>
        <v>2764896</v>
      </c>
      <c r="U52" s="43">
        <f>(U50)</f>
        <v>2441712</v>
      </c>
      <c r="V52" s="43">
        <f>(AD50)</f>
        <v>3664</v>
      </c>
      <c r="W52" s="43">
        <f>(AE50)</f>
        <v>28060</v>
      </c>
      <c r="X52" s="43">
        <f>(AF50)</f>
        <v>4743</v>
      </c>
      <c r="Y52" s="131" t="s">
        <v>121</v>
      </c>
      <c r="Z52" s="131" t="s">
        <v>159</v>
      </c>
      <c r="AA52" s="1">
        <v>0</v>
      </c>
      <c r="AB52" s="1">
        <v>0</v>
      </c>
      <c r="AC52" s="1">
        <v>0</v>
      </c>
      <c r="AD52" s="43">
        <f>(AD50)</f>
        <v>3664</v>
      </c>
      <c r="AE52" s="43">
        <f>(AE50)</f>
        <v>28060</v>
      </c>
      <c r="AF52" s="43">
        <f>(AF50)</f>
        <v>4743</v>
      </c>
      <c r="AG52" s="131" t="s">
        <v>121</v>
      </c>
      <c r="AH52" s="131" t="s">
        <v>159</v>
      </c>
      <c r="AI52" s="43">
        <f>(AI50)</f>
        <v>12162</v>
      </c>
      <c r="AJ52" s="43">
        <f>(AJ50)</f>
        <v>44082</v>
      </c>
      <c r="AK52" s="43">
        <f>(AK50)</f>
        <v>12162</v>
      </c>
      <c r="AL52" s="1">
        <v>0</v>
      </c>
      <c r="AM52" s="1">
        <v>0</v>
      </c>
      <c r="AN52" s="1">
        <v>0</v>
      </c>
      <c r="AO52" s="1" t="s">
        <v>121</v>
      </c>
      <c r="AP52" s="1" t="s">
        <v>159</v>
      </c>
      <c r="AQ52" s="1">
        <v>0</v>
      </c>
      <c r="AR52" s="1">
        <v>0</v>
      </c>
      <c r="AS52" s="1">
        <v>0</v>
      </c>
      <c r="AT52" s="43">
        <f>(AY50)</f>
        <v>7004168</v>
      </c>
      <c r="AU52" s="43">
        <f>(AZ50)</f>
        <v>8901121</v>
      </c>
      <c r="AV52" s="43">
        <f>(BA50)</f>
        <v>9715668</v>
      </c>
      <c r="AW52" s="1" t="s">
        <v>121</v>
      </c>
      <c r="AX52" s="1" t="s">
        <v>159</v>
      </c>
      <c r="AY52" s="43">
        <f aca="true" t="shared" si="41" ref="AY52:BA53">(AY48)</f>
        <v>7004168</v>
      </c>
      <c r="AZ52" s="43">
        <f t="shared" si="41"/>
        <v>8901121</v>
      </c>
      <c r="BA52" s="43">
        <f t="shared" si="41"/>
        <v>9715668</v>
      </c>
      <c r="BB52" s="1">
        <v>0</v>
      </c>
      <c r="BC52" s="1">
        <v>0</v>
      </c>
      <c r="BD52" s="1">
        <v>0</v>
      </c>
      <c r="BE52" s="191">
        <v>8</v>
      </c>
      <c r="BF52" s="172">
        <v>21.2</v>
      </c>
      <c r="BG52" s="185" t="s">
        <v>213</v>
      </c>
      <c r="BH52" s="185">
        <v>1679</v>
      </c>
      <c r="BI52" s="209">
        <f>'[1]int.kiad.'!BI52</f>
        <v>546</v>
      </c>
      <c r="BJ52" s="186">
        <v>1218</v>
      </c>
      <c r="BK52" s="185">
        <v>155</v>
      </c>
      <c r="BL52" s="209">
        <f>'[1]int.kiad.'!BL52</f>
        <v>0</v>
      </c>
      <c r="BM52" s="186">
        <v>671</v>
      </c>
      <c r="BN52" s="191">
        <v>8</v>
      </c>
      <c r="BO52" s="172">
        <v>21.2</v>
      </c>
      <c r="BP52" s="185" t="s">
        <v>213</v>
      </c>
      <c r="BQ52" s="185">
        <v>4978</v>
      </c>
      <c r="BR52" s="209">
        <f>'[1]int.kiad.'!BR52</f>
        <v>1980</v>
      </c>
      <c r="BS52" s="186">
        <v>746</v>
      </c>
      <c r="BT52" s="185">
        <v>0</v>
      </c>
      <c r="BU52" s="209">
        <f>'[1]int.kiad.'!BU52</f>
        <v>0</v>
      </c>
      <c r="BV52" s="186">
        <v>0</v>
      </c>
      <c r="BW52" s="191">
        <v>8</v>
      </c>
      <c r="BX52" s="172">
        <v>21.2</v>
      </c>
      <c r="BY52" s="185" t="s">
        <v>213</v>
      </c>
      <c r="BZ52" s="185">
        <v>0</v>
      </c>
      <c r="CA52" s="209">
        <f>'[1]int.kiad.'!CA52</f>
        <v>0</v>
      </c>
      <c r="CB52" s="186">
        <v>0</v>
      </c>
      <c r="CC52" s="185">
        <v>0</v>
      </c>
      <c r="CD52" s="209">
        <f>'[1]int.kiad.'!CD52</f>
        <v>0</v>
      </c>
      <c r="CE52" s="186">
        <v>0</v>
      </c>
      <c r="CF52" s="191">
        <v>8</v>
      </c>
      <c r="CG52" s="172">
        <v>21.2</v>
      </c>
      <c r="CH52" s="185" t="s">
        <v>213</v>
      </c>
      <c r="CI52" s="185">
        <v>750</v>
      </c>
      <c r="CJ52" s="209">
        <f>'[1]int.kiad.'!CJ52</f>
        <v>700</v>
      </c>
      <c r="CK52" s="186">
        <v>750</v>
      </c>
      <c r="CL52" s="209">
        <f t="shared" si="39"/>
        <v>7562</v>
      </c>
      <c r="CM52" s="209">
        <f t="shared" si="39"/>
        <v>3226</v>
      </c>
      <c r="CN52" s="209">
        <f t="shared" si="39"/>
        <v>3385</v>
      </c>
    </row>
    <row r="53" spans="1:92" ht="12.75">
      <c r="A53" s="104" t="s">
        <v>121</v>
      </c>
      <c r="B53" s="104" t="s">
        <v>123</v>
      </c>
      <c r="C53" s="54">
        <v>0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104" t="s">
        <v>121</v>
      </c>
      <c r="J53" s="104" t="s">
        <v>123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104" t="s">
        <v>121</v>
      </c>
      <c r="R53" s="104" t="s">
        <v>123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104" t="s">
        <v>121</v>
      </c>
      <c r="Z53" s="104" t="s">
        <v>123</v>
      </c>
      <c r="AA53" s="4">
        <v>0</v>
      </c>
      <c r="AB53" s="4">
        <v>0</v>
      </c>
      <c r="AC53" s="4">
        <v>0</v>
      </c>
      <c r="AD53" s="54">
        <v>0</v>
      </c>
      <c r="AE53" s="54">
        <v>0</v>
      </c>
      <c r="AF53" s="54">
        <v>0</v>
      </c>
      <c r="AG53" s="104" t="s">
        <v>121</v>
      </c>
      <c r="AH53" s="104" t="s">
        <v>123</v>
      </c>
      <c r="AI53" s="54">
        <v>0</v>
      </c>
      <c r="AJ53" s="54">
        <v>0</v>
      </c>
      <c r="AK53" s="54">
        <v>0</v>
      </c>
      <c r="AL53" s="5">
        <v>0</v>
      </c>
      <c r="AM53" s="5">
        <v>0</v>
      </c>
      <c r="AN53" s="5">
        <v>0</v>
      </c>
      <c r="AO53" s="4" t="s">
        <v>121</v>
      </c>
      <c r="AP53" s="4" t="s">
        <v>123</v>
      </c>
      <c r="AQ53" s="5">
        <v>0</v>
      </c>
      <c r="AR53" s="5">
        <v>0</v>
      </c>
      <c r="AS53" s="5">
        <v>0</v>
      </c>
      <c r="AT53" s="4">
        <v>0</v>
      </c>
      <c r="AU53" s="4">
        <v>0</v>
      </c>
      <c r="AV53" s="4">
        <v>0</v>
      </c>
      <c r="AW53" s="4" t="s">
        <v>121</v>
      </c>
      <c r="AX53" s="4" t="s">
        <v>123</v>
      </c>
      <c r="AY53" s="48" t="str">
        <f t="shared" si="41"/>
        <v> </v>
      </c>
      <c r="AZ53" s="48">
        <f t="shared" si="41"/>
        <v>0</v>
      </c>
      <c r="BA53" s="48">
        <f t="shared" si="41"/>
        <v>0</v>
      </c>
      <c r="BB53" s="4">
        <v>0</v>
      </c>
      <c r="BC53" s="4">
        <v>0</v>
      </c>
      <c r="BD53" s="4">
        <v>0</v>
      </c>
      <c r="BE53" s="191">
        <v>8</v>
      </c>
      <c r="BF53" s="172">
        <v>21.3</v>
      </c>
      <c r="BG53" s="185" t="s">
        <v>214</v>
      </c>
      <c r="BH53" s="181">
        <f>'[4]int.kiad.'!BI53</f>
        <v>0</v>
      </c>
      <c r="BI53" s="210">
        <f>'[1]int.kiad.'!BI53</f>
        <v>0</v>
      </c>
      <c r="BJ53" s="198">
        <v>0</v>
      </c>
      <c r="BK53" s="185">
        <v>0</v>
      </c>
      <c r="BL53" s="210">
        <f>'[1]int.kiad.'!BL53</f>
        <v>0</v>
      </c>
      <c r="BM53" s="198">
        <v>0</v>
      </c>
      <c r="BN53" s="191">
        <v>8</v>
      </c>
      <c r="BO53" s="172">
        <v>21.3</v>
      </c>
      <c r="BP53" s="185" t="s">
        <v>214</v>
      </c>
      <c r="BQ53" s="185">
        <v>0</v>
      </c>
      <c r="BR53" s="210">
        <f>'[1]int.kiad.'!BR53</f>
        <v>0</v>
      </c>
      <c r="BS53" s="198">
        <v>0</v>
      </c>
      <c r="BT53" s="181">
        <v>0</v>
      </c>
      <c r="BU53" s="210">
        <f>'[1]int.kiad.'!BU53</f>
        <v>0</v>
      </c>
      <c r="BV53" s="186">
        <v>0</v>
      </c>
      <c r="BW53" s="191">
        <v>8</v>
      </c>
      <c r="BX53" s="172">
        <v>21.3</v>
      </c>
      <c r="BY53" s="185" t="s">
        <v>214</v>
      </c>
      <c r="BZ53" s="181">
        <v>0</v>
      </c>
      <c r="CA53" s="210">
        <f>'[1]int.kiad.'!CA53</f>
        <v>0</v>
      </c>
      <c r="CB53" s="186">
        <v>0</v>
      </c>
      <c r="CC53" s="181">
        <v>0</v>
      </c>
      <c r="CD53" s="210">
        <f>'[1]int.kiad.'!CD53</f>
        <v>0</v>
      </c>
      <c r="CE53" s="186">
        <v>0</v>
      </c>
      <c r="CF53" s="191">
        <v>8</v>
      </c>
      <c r="CG53" s="172">
        <v>21.3</v>
      </c>
      <c r="CH53" s="185" t="s">
        <v>214</v>
      </c>
      <c r="CI53" s="181">
        <v>676</v>
      </c>
      <c r="CJ53" s="210">
        <f>'[1]int.kiad.'!CJ53</f>
        <v>0</v>
      </c>
      <c r="CK53" s="198">
        <v>0</v>
      </c>
      <c r="CL53" s="210">
        <f t="shared" si="39"/>
        <v>676</v>
      </c>
      <c r="CM53" s="210">
        <f t="shared" si="39"/>
        <v>0</v>
      </c>
      <c r="CN53" s="210">
        <f t="shared" si="39"/>
        <v>0</v>
      </c>
    </row>
    <row r="54" spans="1:92" ht="12.75">
      <c r="A54" s="132" t="s">
        <v>124</v>
      </c>
      <c r="B54" s="132" t="s">
        <v>160</v>
      </c>
      <c r="C54" s="58">
        <f aca="true" t="shared" si="42" ref="C54:P54">SUM(C52:C53)</f>
        <v>3469169</v>
      </c>
      <c r="D54" s="58">
        <f t="shared" si="42"/>
        <v>4481691</v>
      </c>
      <c r="E54" s="58">
        <f t="shared" si="42"/>
        <v>5345366</v>
      </c>
      <c r="F54" s="58">
        <f t="shared" si="42"/>
        <v>1247426</v>
      </c>
      <c r="G54" s="58">
        <f t="shared" si="42"/>
        <v>1582392</v>
      </c>
      <c r="H54" s="58">
        <f t="shared" si="42"/>
        <v>1812764</v>
      </c>
      <c r="I54" s="132" t="s">
        <v>124</v>
      </c>
      <c r="J54" s="132" t="s">
        <v>160</v>
      </c>
      <c r="K54" s="58">
        <f t="shared" si="42"/>
        <v>2271747</v>
      </c>
      <c r="L54" s="58">
        <f t="shared" si="42"/>
        <v>2764896</v>
      </c>
      <c r="M54" s="58">
        <f t="shared" si="42"/>
        <v>2540633</v>
      </c>
      <c r="N54" s="58">
        <f t="shared" si="42"/>
        <v>33141</v>
      </c>
      <c r="O54" s="58">
        <f t="shared" si="42"/>
        <v>0</v>
      </c>
      <c r="P54" s="58">
        <f t="shared" si="42"/>
        <v>98921</v>
      </c>
      <c r="Q54" s="132" t="s">
        <v>124</v>
      </c>
      <c r="R54" s="132" t="s">
        <v>160</v>
      </c>
      <c r="S54" s="58">
        <f aca="true" t="shared" si="43" ref="S54:X54">SUM(S52:S53)</f>
        <v>2238606</v>
      </c>
      <c r="T54" s="58">
        <f t="shared" si="43"/>
        <v>2764896</v>
      </c>
      <c r="U54" s="58">
        <f t="shared" si="43"/>
        <v>2441712</v>
      </c>
      <c r="V54" s="58">
        <f t="shared" si="43"/>
        <v>3664</v>
      </c>
      <c r="W54" s="58">
        <f t="shared" si="43"/>
        <v>28060</v>
      </c>
      <c r="X54" s="58">
        <f t="shared" si="43"/>
        <v>4743</v>
      </c>
      <c r="Y54" s="132" t="s">
        <v>124</v>
      </c>
      <c r="Z54" s="132" t="s">
        <v>160</v>
      </c>
      <c r="AA54" s="58">
        <f aca="true" t="shared" si="44" ref="AA54:AF54">SUM(AA52:AA53)</f>
        <v>0</v>
      </c>
      <c r="AB54" s="58">
        <f t="shared" si="44"/>
        <v>0</v>
      </c>
      <c r="AC54" s="58">
        <f t="shared" si="44"/>
        <v>0</v>
      </c>
      <c r="AD54" s="58">
        <f t="shared" si="44"/>
        <v>3664</v>
      </c>
      <c r="AE54" s="58">
        <f t="shared" si="44"/>
        <v>28060</v>
      </c>
      <c r="AF54" s="58">
        <f t="shared" si="44"/>
        <v>4743</v>
      </c>
      <c r="AG54" s="132" t="s">
        <v>124</v>
      </c>
      <c r="AH54" s="132" t="s">
        <v>160</v>
      </c>
      <c r="AI54" s="58">
        <f aca="true" t="shared" si="45" ref="AI54:AN54">SUM(AI52:AI53)</f>
        <v>12162</v>
      </c>
      <c r="AJ54" s="58">
        <f t="shared" si="45"/>
        <v>44082</v>
      </c>
      <c r="AK54" s="58">
        <f t="shared" si="45"/>
        <v>12162</v>
      </c>
      <c r="AL54" s="58">
        <f t="shared" si="45"/>
        <v>0</v>
      </c>
      <c r="AM54" s="58">
        <f t="shared" si="45"/>
        <v>0</v>
      </c>
      <c r="AN54" s="58">
        <f t="shared" si="45"/>
        <v>0</v>
      </c>
      <c r="AO54" s="105" t="s">
        <v>124</v>
      </c>
      <c r="AP54" s="3" t="s">
        <v>160</v>
      </c>
      <c r="AQ54" s="58">
        <f aca="true" t="shared" si="46" ref="AQ54:AV54">SUM(AQ52:AQ53)</f>
        <v>0</v>
      </c>
      <c r="AR54" s="58">
        <f t="shared" si="46"/>
        <v>0</v>
      </c>
      <c r="AS54" s="58">
        <f t="shared" si="46"/>
        <v>0</v>
      </c>
      <c r="AT54" s="58">
        <f t="shared" si="46"/>
        <v>7004168</v>
      </c>
      <c r="AU54" s="58">
        <f t="shared" si="46"/>
        <v>8901121</v>
      </c>
      <c r="AV54" s="58">
        <f t="shared" si="46"/>
        <v>9715668</v>
      </c>
      <c r="AW54" s="105" t="s">
        <v>124</v>
      </c>
      <c r="AX54" s="3" t="s">
        <v>160</v>
      </c>
      <c r="AY54" s="58">
        <f>SUM(AY52:AY53)</f>
        <v>7004168</v>
      </c>
      <c r="AZ54" s="58">
        <f>SUM(AZ52:AZ53)</f>
        <v>8901121</v>
      </c>
      <c r="BA54" s="58">
        <f>SUM(BA52:BA53)</f>
        <v>9715668</v>
      </c>
      <c r="BB54" s="58">
        <v>0</v>
      </c>
      <c r="BC54" s="58">
        <v>0</v>
      </c>
      <c r="BD54" s="58">
        <v>0</v>
      </c>
      <c r="BE54" s="193">
        <v>8</v>
      </c>
      <c r="BF54" s="188"/>
      <c r="BG54" s="188" t="s">
        <v>28</v>
      </c>
      <c r="BH54" s="211">
        <f aca="true" t="shared" si="47" ref="BH54:BM54">(BH46+BH50+BH51+BH52+BH53)</f>
        <v>417572</v>
      </c>
      <c r="BI54" s="211">
        <f t="shared" si="47"/>
        <v>525489</v>
      </c>
      <c r="BJ54" s="211">
        <f t="shared" si="47"/>
        <v>676536</v>
      </c>
      <c r="BK54" s="211">
        <f>(BK46+BK50+BK51+BK52+BK53)</f>
        <v>154880</v>
      </c>
      <c r="BL54" s="211">
        <f t="shared" si="47"/>
        <v>190299</v>
      </c>
      <c r="BM54" s="211">
        <f t="shared" si="47"/>
        <v>232442</v>
      </c>
      <c r="BN54" s="193">
        <v>8</v>
      </c>
      <c r="BO54" s="188"/>
      <c r="BP54" s="188" t="s">
        <v>28</v>
      </c>
      <c r="BQ54" s="211">
        <f aca="true" t="shared" si="48" ref="BQ54:BV54">(BQ46+BQ50+BQ51+BQ52+BQ53)</f>
        <v>161941</v>
      </c>
      <c r="BR54" s="211">
        <f t="shared" si="48"/>
        <v>197507</v>
      </c>
      <c r="BS54" s="211">
        <f t="shared" si="48"/>
        <v>163701</v>
      </c>
      <c r="BT54" s="211">
        <f t="shared" si="48"/>
        <v>0</v>
      </c>
      <c r="BU54" s="211">
        <f t="shared" si="48"/>
        <v>0</v>
      </c>
      <c r="BV54" s="211">
        <f t="shared" si="48"/>
        <v>0</v>
      </c>
      <c r="BW54" s="193">
        <v>8</v>
      </c>
      <c r="BX54" s="188"/>
      <c r="BY54" s="188" t="s">
        <v>28</v>
      </c>
      <c r="BZ54" s="211">
        <f aca="true" t="shared" si="49" ref="BZ54:CE54">(BZ46+BZ50+BZ51+BZ52+BZ53)</f>
        <v>0</v>
      </c>
      <c r="CA54" s="211">
        <f t="shared" si="49"/>
        <v>0</v>
      </c>
      <c r="CB54" s="211">
        <f t="shared" si="49"/>
        <v>0</v>
      </c>
      <c r="CC54" s="211">
        <f t="shared" si="49"/>
        <v>0</v>
      </c>
      <c r="CD54" s="211">
        <f t="shared" si="49"/>
        <v>1261</v>
      </c>
      <c r="CE54" s="211">
        <f t="shared" si="49"/>
        <v>0</v>
      </c>
      <c r="CF54" s="193">
        <v>8</v>
      </c>
      <c r="CG54" s="188"/>
      <c r="CH54" s="188" t="s">
        <v>28</v>
      </c>
      <c r="CI54" s="211">
        <f aca="true" t="shared" si="50" ref="CI54:CN54">(CI46+CI50+CI51+CI52+CI53)</f>
        <v>1426</v>
      </c>
      <c r="CJ54" s="211">
        <f t="shared" si="50"/>
        <v>8044</v>
      </c>
      <c r="CK54" s="211">
        <f t="shared" si="50"/>
        <v>750</v>
      </c>
      <c r="CL54" s="211">
        <f t="shared" si="50"/>
        <v>735819</v>
      </c>
      <c r="CM54" s="211">
        <f t="shared" si="50"/>
        <v>922600</v>
      </c>
      <c r="CN54" s="211">
        <f t="shared" si="50"/>
        <v>1073429</v>
      </c>
    </row>
    <row r="55" spans="1:92" ht="12.75">
      <c r="A55" s="30"/>
      <c r="B55" s="30"/>
      <c r="C55" s="2"/>
      <c r="D55" s="2"/>
      <c r="E55" s="15"/>
      <c r="F55" s="2"/>
      <c r="G55" s="2"/>
      <c r="H55" s="2"/>
      <c r="I55" s="30"/>
      <c r="J55" s="30"/>
      <c r="K55" s="2"/>
      <c r="L55" s="2"/>
      <c r="M55" s="2"/>
      <c r="N55" s="2"/>
      <c r="O55" s="2"/>
      <c r="P55" s="2"/>
      <c r="Q55" s="30"/>
      <c r="R55" s="30"/>
      <c r="S55" s="2"/>
      <c r="T55" s="2"/>
      <c r="U55" s="2"/>
      <c r="V55" s="2"/>
      <c r="W55" s="2"/>
      <c r="X55" s="2"/>
      <c r="Y55" s="30"/>
      <c r="Z55" s="30"/>
      <c r="AA55" s="2"/>
      <c r="AB55" s="2"/>
      <c r="AC55" s="2"/>
      <c r="AD55" s="2"/>
      <c r="AE55" s="2"/>
      <c r="AF55" s="2"/>
      <c r="AG55" s="30"/>
      <c r="AH55" s="30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189"/>
      <c r="BF55" s="190"/>
      <c r="BG55" s="190"/>
      <c r="BH55" s="190"/>
      <c r="BI55" s="190"/>
      <c r="BJ55" s="190"/>
      <c r="BK55" s="190"/>
      <c r="BL55" s="190"/>
      <c r="BM55" s="190"/>
      <c r="BN55" s="190"/>
      <c r="BO55" s="190"/>
      <c r="BP55" s="190"/>
      <c r="BQ55" s="190"/>
      <c r="BR55" s="190"/>
      <c r="BS55" s="190"/>
      <c r="BT55" s="190"/>
      <c r="BU55" s="190"/>
      <c r="BV55" s="190"/>
      <c r="BW55" s="190"/>
      <c r="BX55" s="190"/>
      <c r="BY55" s="190"/>
      <c r="BZ55" s="190"/>
      <c r="CA55" s="190"/>
      <c r="CB55" s="190"/>
      <c r="CC55" s="190"/>
      <c r="CD55" s="190"/>
      <c r="CE55" s="190"/>
      <c r="CF55" s="190"/>
      <c r="CG55" s="190"/>
      <c r="CH55" s="190"/>
      <c r="CI55" s="190"/>
      <c r="CJ55" s="190"/>
      <c r="CK55" s="190"/>
      <c r="CL55" s="212"/>
      <c r="CM55" s="212"/>
      <c r="CN55" s="212"/>
    </row>
    <row r="56" spans="1:92" ht="12.75">
      <c r="A56" s="30"/>
      <c r="B56" s="30"/>
      <c r="C56" s="2"/>
      <c r="D56" s="2"/>
      <c r="E56" s="15"/>
      <c r="F56" s="2"/>
      <c r="G56" s="2"/>
      <c r="H56" s="2"/>
      <c r="I56" s="30"/>
      <c r="J56" s="30"/>
      <c r="K56" s="2"/>
      <c r="L56" s="2"/>
      <c r="M56" s="2"/>
      <c r="N56" s="2"/>
      <c r="O56" s="2"/>
      <c r="P56" s="2"/>
      <c r="Q56" s="30"/>
      <c r="R56" s="30"/>
      <c r="S56" s="2"/>
      <c r="T56" s="2"/>
      <c r="U56" s="2"/>
      <c r="V56" s="2"/>
      <c r="W56" s="2"/>
      <c r="X56" s="2"/>
      <c r="Y56" s="30"/>
      <c r="Z56" s="30"/>
      <c r="AA56" s="2"/>
      <c r="AB56" s="2"/>
      <c r="AC56" s="2"/>
      <c r="AD56" s="2"/>
      <c r="AE56" s="2"/>
      <c r="AF56" s="2"/>
      <c r="AG56" s="30"/>
      <c r="AH56" s="30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31"/>
      <c r="BF56" s="190"/>
      <c r="BG56" s="190"/>
      <c r="BH56" s="190"/>
      <c r="BI56" s="190"/>
      <c r="BJ56" s="190"/>
      <c r="BK56" s="190"/>
      <c r="BL56" s="190"/>
      <c r="BM56" s="190"/>
      <c r="BN56" s="190"/>
      <c r="BO56" s="190"/>
      <c r="BP56" s="190"/>
      <c r="BQ56" s="190"/>
      <c r="BR56" s="190"/>
      <c r="BS56" s="190"/>
      <c r="BT56" s="190"/>
      <c r="BU56" s="190"/>
      <c r="BV56" s="190"/>
      <c r="BW56" s="190"/>
      <c r="BX56" s="190"/>
      <c r="BY56" s="190"/>
      <c r="BZ56" s="190"/>
      <c r="CA56" s="190"/>
      <c r="CB56" s="190"/>
      <c r="CC56" s="190"/>
      <c r="CD56" s="190"/>
      <c r="CE56" s="190"/>
      <c r="CF56" s="190"/>
      <c r="CG56" s="190"/>
      <c r="CH56" s="190"/>
      <c r="CI56" s="190"/>
      <c r="CJ56" s="190"/>
      <c r="CK56" s="190"/>
      <c r="CL56" s="212"/>
      <c r="CM56" s="212"/>
      <c r="CN56" s="212"/>
    </row>
    <row r="57" spans="1:92" ht="12.75">
      <c r="A57" s="131" t="s">
        <v>125</v>
      </c>
      <c r="B57" s="59" t="s">
        <v>161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31" t="s">
        <v>125</v>
      </c>
      <c r="J57" s="59" t="s">
        <v>161</v>
      </c>
      <c r="K57" s="133">
        <v>0</v>
      </c>
      <c r="L57" s="133">
        <v>0</v>
      </c>
      <c r="M57" s="133">
        <v>0</v>
      </c>
      <c r="N57" s="133">
        <v>0</v>
      </c>
      <c r="O57" s="133">
        <v>0</v>
      </c>
      <c r="P57" s="133">
        <v>0</v>
      </c>
      <c r="Q57" s="131" t="s">
        <v>125</v>
      </c>
      <c r="R57" s="59" t="s">
        <v>161</v>
      </c>
      <c r="S57" s="1">
        <v>0</v>
      </c>
      <c r="T57" s="1">
        <v>0</v>
      </c>
      <c r="U57" s="1">
        <v>0</v>
      </c>
      <c r="V57" s="43">
        <f>(AA50)</f>
        <v>3385</v>
      </c>
      <c r="W57" s="43">
        <f>(AB50)</f>
        <v>14385</v>
      </c>
      <c r="X57" s="43">
        <f>(AC50)</f>
        <v>29065</v>
      </c>
      <c r="Y57" s="131" t="s">
        <v>125</v>
      </c>
      <c r="Z57" s="59" t="s">
        <v>161</v>
      </c>
      <c r="AA57" s="43">
        <f>(AA50)</f>
        <v>3385</v>
      </c>
      <c r="AB57" s="43">
        <f>(AB50)</f>
        <v>14385</v>
      </c>
      <c r="AC57" s="43">
        <f>(AC50)</f>
        <v>29065</v>
      </c>
      <c r="AD57" s="1">
        <v>0</v>
      </c>
      <c r="AE57" s="1">
        <v>0</v>
      </c>
      <c r="AF57" s="1">
        <v>0</v>
      </c>
      <c r="AG57" s="131" t="s">
        <v>125</v>
      </c>
      <c r="AH57" s="59" t="s">
        <v>161</v>
      </c>
      <c r="AI57" s="1">
        <v>0</v>
      </c>
      <c r="AJ57" s="1">
        <v>0</v>
      </c>
      <c r="AK57" s="1">
        <v>0</v>
      </c>
      <c r="AL57" s="43">
        <f aca="true" t="shared" si="51" ref="AL57:AS57">(AL50)</f>
        <v>5725</v>
      </c>
      <c r="AM57" s="43">
        <f t="shared" si="51"/>
        <v>56491</v>
      </c>
      <c r="AN57" s="43">
        <f t="shared" si="51"/>
        <v>4528</v>
      </c>
      <c r="AO57" s="1" t="s">
        <v>125</v>
      </c>
      <c r="AP57" s="133" t="s">
        <v>161</v>
      </c>
      <c r="AQ57" s="43">
        <f t="shared" si="51"/>
        <v>117152</v>
      </c>
      <c r="AR57" s="43">
        <f t="shared" si="51"/>
        <v>314609</v>
      </c>
      <c r="AS57" s="43">
        <f t="shared" si="51"/>
        <v>72958</v>
      </c>
      <c r="AT57" s="43">
        <f>(BB48)</f>
        <v>126262</v>
      </c>
      <c r="AU57" s="43">
        <f>(BC48)</f>
        <v>385485</v>
      </c>
      <c r="AV57" s="43">
        <f>(BD48)</f>
        <v>106551</v>
      </c>
      <c r="AW57" s="1" t="s">
        <v>125</v>
      </c>
      <c r="AX57" s="133" t="s">
        <v>161</v>
      </c>
      <c r="AY57" s="134">
        <v>0</v>
      </c>
      <c r="AZ57" s="134">
        <v>0</v>
      </c>
      <c r="BA57" s="134">
        <v>0</v>
      </c>
      <c r="BB57" s="43">
        <f aca="true" t="shared" si="52" ref="BB57:BD58">(BB48)</f>
        <v>126262</v>
      </c>
      <c r="BC57" s="43">
        <f t="shared" si="52"/>
        <v>385485</v>
      </c>
      <c r="BD57" s="43">
        <f t="shared" si="52"/>
        <v>106551</v>
      </c>
      <c r="BE57" s="199" t="s">
        <v>112</v>
      </c>
      <c r="BF57" s="200" t="s">
        <v>31</v>
      </c>
      <c r="BG57" s="201" t="s">
        <v>209</v>
      </c>
      <c r="BH57" s="183">
        <v>11031</v>
      </c>
      <c r="BI57" s="217">
        <f>'[1]int.kiad.'!BI57</f>
        <v>16536</v>
      </c>
      <c r="BJ57" s="197">
        <v>17073</v>
      </c>
      <c r="BK57" s="183">
        <v>3957</v>
      </c>
      <c r="BL57" s="217">
        <f>'[1]int.kiad.'!BL57</f>
        <v>5800</v>
      </c>
      <c r="BM57" s="197">
        <v>5761</v>
      </c>
      <c r="BN57" s="199" t="s">
        <v>112</v>
      </c>
      <c r="BO57" s="200" t="s">
        <v>31</v>
      </c>
      <c r="BP57" s="201" t="s">
        <v>209</v>
      </c>
      <c r="BQ57" s="183">
        <v>9327</v>
      </c>
      <c r="BR57" s="217">
        <f>'[1]int.kiad.'!BR57</f>
        <v>9096</v>
      </c>
      <c r="BS57" s="197">
        <v>7540</v>
      </c>
      <c r="BT57" s="183">
        <v>0</v>
      </c>
      <c r="BU57" s="217">
        <f>'[1]int.kiad.'!BU57</f>
        <v>300</v>
      </c>
      <c r="BV57" s="197">
        <v>0</v>
      </c>
      <c r="BW57" s="199" t="s">
        <v>112</v>
      </c>
      <c r="BX57" s="200" t="s">
        <v>31</v>
      </c>
      <c r="BY57" s="201" t="s">
        <v>209</v>
      </c>
      <c r="BZ57" s="183">
        <v>0</v>
      </c>
      <c r="CA57" s="217">
        <f>'[1]int.kiad.'!CA57</f>
        <v>0</v>
      </c>
      <c r="CB57" s="197">
        <v>0</v>
      </c>
      <c r="CC57" s="183">
        <v>0</v>
      </c>
      <c r="CD57" s="217">
        <f>'[1]int.kiad.'!CD57</f>
        <v>0</v>
      </c>
      <c r="CE57" s="197">
        <v>0</v>
      </c>
      <c r="CF57" s="199" t="s">
        <v>112</v>
      </c>
      <c r="CG57" s="200" t="s">
        <v>31</v>
      </c>
      <c r="CH57" s="201" t="s">
        <v>209</v>
      </c>
      <c r="CI57" s="183">
        <v>0</v>
      </c>
      <c r="CJ57" s="217">
        <f>'[1]int.kiad.'!CJ57</f>
        <v>0</v>
      </c>
      <c r="CK57" s="197">
        <v>0</v>
      </c>
      <c r="CL57" s="217">
        <f>(BH57+BK57+BQ57+BT57+BZ57+CC57+CI57)</f>
        <v>24315</v>
      </c>
      <c r="CM57" s="217">
        <f>(BI57+BL57+BR57+BU57+CA57+CD57+CJ57)</f>
        <v>31732</v>
      </c>
      <c r="CN57" s="217">
        <f>(BJ57+BM57+BS57+BV57+CB57+CE57+CK57)</f>
        <v>30374</v>
      </c>
    </row>
    <row r="58" spans="1:92" ht="12.75">
      <c r="A58" s="104" t="s">
        <v>125</v>
      </c>
      <c r="B58" s="60" t="s">
        <v>127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104" t="s">
        <v>125</v>
      </c>
      <c r="J58" s="60" t="s">
        <v>127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104" t="s">
        <v>125</v>
      </c>
      <c r="R58" s="60" t="s">
        <v>127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104" t="s">
        <v>125</v>
      </c>
      <c r="Z58" s="60" t="s">
        <v>127</v>
      </c>
      <c r="AA58" s="48">
        <v>0</v>
      </c>
      <c r="AB58" s="48">
        <v>0</v>
      </c>
      <c r="AC58" s="48">
        <v>0</v>
      </c>
      <c r="AD58" s="5">
        <v>0</v>
      </c>
      <c r="AE58" s="5">
        <v>0</v>
      </c>
      <c r="AF58" s="5">
        <v>0</v>
      </c>
      <c r="AG58" s="104" t="s">
        <v>125</v>
      </c>
      <c r="AH58" s="60" t="s">
        <v>127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4" t="s">
        <v>125</v>
      </c>
      <c r="AP58" s="135" t="s">
        <v>127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4" t="s">
        <v>125</v>
      </c>
      <c r="AX58" s="135" t="s">
        <v>127</v>
      </c>
      <c r="AY58" s="5">
        <v>0</v>
      </c>
      <c r="AZ58" s="5">
        <v>0</v>
      </c>
      <c r="BA58" s="5">
        <v>0</v>
      </c>
      <c r="BB58" s="5">
        <f t="shared" si="52"/>
        <v>0</v>
      </c>
      <c r="BC58" s="5">
        <f t="shared" si="52"/>
        <v>0</v>
      </c>
      <c r="BD58" s="5">
        <f t="shared" si="52"/>
        <v>0</v>
      </c>
      <c r="BE58" s="202"/>
      <c r="BF58" s="202" t="s">
        <v>32</v>
      </c>
      <c r="BG58" s="203" t="s">
        <v>215</v>
      </c>
      <c r="BH58" s="210">
        <f aca="true" t="shared" si="53" ref="BH58:BM58">(BH59-BH57)</f>
        <v>24771</v>
      </c>
      <c r="BI58" s="210">
        <f t="shared" si="53"/>
        <v>31639</v>
      </c>
      <c r="BJ58" s="210">
        <f t="shared" si="53"/>
        <v>39678</v>
      </c>
      <c r="BK58" s="210">
        <f t="shared" si="53"/>
        <v>9236</v>
      </c>
      <c r="BL58" s="210">
        <f t="shared" si="53"/>
        <v>11415</v>
      </c>
      <c r="BM58" s="210">
        <f t="shared" si="53"/>
        <v>13582</v>
      </c>
      <c r="BN58" s="202"/>
      <c r="BO58" s="202" t="s">
        <v>32</v>
      </c>
      <c r="BP58" s="203" t="s">
        <v>215</v>
      </c>
      <c r="BQ58" s="210">
        <f aca="true" t="shared" si="54" ref="BQ58:BV58">(BQ59-BQ57)</f>
        <v>21155</v>
      </c>
      <c r="BR58" s="210">
        <f t="shared" si="54"/>
        <v>22221</v>
      </c>
      <c r="BS58" s="210">
        <f t="shared" si="54"/>
        <v>22618</v>
      </c>
      <c r="BT58" s="210">
        <f t="shared" si="54"/>
        <v>0</v>
      </c>
      <c r="BU58" s="210">
        <f t="shared" si="54"/>
        <v>5</v>
      </c>
      <c r="BV58" s="210">
        <f t="shared" si="54"/>
        <v>0</v>
      </c>
      <c r="BW58" s="202"/>
      <c r="BX58" s="202" t="s">
        <v>32</v>
      </c>
      <c r="BY58" s="203" t="s">
        <v>215</v>
      </c>
      <c r="BZ58" s="210">
        <f aca="true" t="shared" si="55" ref="BZ58:CE58">(BZ59-BZ57)</f>
        <v>0</v>
      </c>
      <c r="CA58" s="210">
        <f t="shared" si="55"/>
        <v>0</v>
      </c>
      <c r="CB58" s="210">
        <f t="shared" si="55"/>
        <v>0</v>
      </c>
      <c r="CC58" s="181">
        <v>0</v>
      </c>
      <c r="CD58" s="210">
        <f t="shared" si="55"/>
        <v>0</v>
      </c>
      <c r="CE58" s="210">
        <f t="shared" si="55"/>
        <v>0</v>
      </c>
      <c r="CF58" s="202"/>
      <c r="CG58" s="202" t="s">
        <v>32</v>
      </c>
      <c r="CH58" s="203" t="s">
        <v>215</v>
      </c>
      <c r="CI58" s="210">
        <f aca="true" t="shared" si="56" ref="CI58:CN58">(CI59-CI57)</f>
        <v>1000</v>
      </c>
      <c r="CJ58" s="210">
        <f t="shared" si="56"/>
        <v>6779</v>
      </c>
      <c r="CK58" s="210">
        <f t="shared" si="56"/>
        <v>1000</v>
      </c>
      <c r="CL58" s="210">
        <f t="shared" si="56"/>
        <v>56162</v>
      </c>
      <c r="CM58" s="210">
        <f t="shared" si="56"/>
        <v>72059</v>
      </c>
      <c r="CN58" s="210">
        <f t="shared" si="56"/>
        <v>76878</v>
      </c>
    </row>
    <row r="59" spans="1:92" ht="12.75">
      <c r="A59" s="132" t="s">
        <v>125</v>
      </c>
      <c r="B59" s="61" t="s">
        <v>162</v>
      </c>
      <c r="C59" s="58">
        <f aca="true" t="shared" si="57" ref="C59:P59">SUM(C57:C58)</f>
        <v>0</v>
      </c>
      <c r="D59" s="58">
        <f t="shared" si="57"/>
        <v>0</v>
      </c>
      <c r="E59" s="58">
        <f t="shared" si="57"/>
        <v>0</v>
      </c>
      <c r="F59" s="58">
        <f t="shared" si="57"/>
        <v>0</v>
      </c>
      <c r="G59" s="58">
        <f t="shared" si="57"/>
        <v>0</v>
      </c>
      <c r="H59" s="58">
        <f t="shared" si="57"/>
        <v>0</v>
      </c>
      <c r="I59" s="132" t="s">
        <v>125</v>
      </c>
      <c r="J59" s="61" t="s">
        <v>162</v>
      </c>
      <c r="K59" s="58">
        <f t="shared" si="57"/>
        <v>0</v>
      </c>
      <c r="L59" s="58">
        <f t="shared" si="57"/>
        <v>0</v>
      </c>
      <c r="M59" s="58">
        <f t="shared" si="57"/>
        <v>0</v>
      </c>
      <c r="N59" s="58">
        <f t="shared" si="57"/>
        <v>0</v>
      </c>
      <c r="O59" s="58">
        <f t="shared" si="57"/>
        <v>0</v>
      </c>
      <c r="P59" s="58">
        <f t="shared" si="57"/>
        <v>0</v>
      </c>
      <c r="Q59" s="132" t="s">
        <v>125</v>
      </c>
      <c r="R59" s="61" t="s">
        <v>162</v>
      </c>
      <c r="S59" s="58">
        <f aca="true" t="shared" si="58" ref="S59:X59">SUM(S57:S58)</f>
        <v>0</v>
      </c>
      <c r="T59" s="58">
        <f t="shared" si="58"/>
        <v>0</v>
      </c>
      <c r="U59" s="58">
        <f t="shared" si="58"/>
        <v>0</v>
      </c>
      <c r="V59" s="58">
        <f t="shared" si="58"/>
        <v>3385</v>
      </c>
      <c r="W59" s="58">
        <f t="shared" si="58"/>
        <v>14385</v>
      </c>
      <c r="X59" s="58">
        <f t="shared" si="58"/>
        <v>29065</v>
      </c>
      <c r="Y59" s="132" t="s">
        <v>125</v>
      </c>
      <c r="Z59" s="61" t="s">
        <v>162</v>
      </c>
      <c r="AA59" s="58">
        <f aca="true" t="shared" si="59" ref="AA59:AF59">SUM(AA57:AA58)</f>
        <v>3385</v>
      </c>
      <c r="AB59" s="58">
        <f t="shared" si="59"/>
        <v>14385</v>
      </c>
      <c r="AC59" s="58">
        <f t="shared" si="59"/>
        <v>29065</v>
      </c>
      <c r="AD59" s="58">
        <f t="shared" si="59"/>
        <v>0</v>
      </c>
      <c r="AE59" s="58">
        <f t="shared" si="59"/>
        <v>0</v>
      </c>
      <c r="AF59" s="58">
        <f t="shared" si="59"/>
        <v>0</v>
      </c>
      <c r="AG59" s="132" t="s">
        <v>125</v>
      </c>
      <c r="AH59" s="61" t="s">
        <v>162</v>
      </c>
      <c r="AI59" s="58">
        <f aca="true" t="shared" si="60" ref="AI59:AN59">SUM(AI57:AI58)</f>
        <v>0</v>
      </c>
      <c r="AJ59" s="58">
        <f t="shared" si="60"/>
        <v>0</v>
      </c>
      <c r="AK59" s="58">
        <f t="shared" si="60"/>
        <v>0</v>
      </c>
      <c r="AL59" s="58">
        <f t="shared" si="60"/>
        <v>5725</v>
      </c>
      <c r="AM59" s="58">
        <f t="shared" si="60"/>
        <v>56491</v>
      </c>
      <c r="AN59" s="58">
        <f t="shared" si="60"/>
        <v>4528</v>
      </c>
      <c r="AO59" s="105" t="s">
        <v>125</v>
      </c>
      <c r="AP59" s="136" t="s">
        <v>162</v>
      </c>
      <c r="AQ59" s="58">
        <f aca="true" t="shared" si="61" ref="AQ59:AV59">SUM(AQ57:AQ58)</f>
        <v>117152</v>
      </c>
      <c r="AR59" s="58">
        <f t="shared" si="61"/>
        <v>314609</v>
      </c>
      <c r="AS59" s="58">
        <f t="shared" si="61"/>
        <v>72958</v>
      </c>
      <c r="AT59" s="58">
        <f t="shared" si="61"/>
        <v>126262</v>
      </c>
      <c r="AU59" s="58">
        <f t="shared" si="61"/>
        <v>385485</v>
      </c>
      <c r="AV59" s="58">
        <f t="shared" si="61"/>
        <v>106551</v>
      </c>
      <c r="AW59" s="105" t="s">
        <v>125</v>
      </c>
      <c r="AX59" s="136" t="s">
        <v>162</v>
      </c>
      <c r="AY59" s="58">
        <f aca="true" t="shared" si="62" ref="AY59:BD59">SUM(AY57:AY58)</f>
        <v>0</v>
      </c>
      <c r="AZ59" s="58">
        <f t="shared" si="62"/>
        <v>0</v>
      </c>
      <c r="BA59" s="58">
        <f t="shared" si="62"/>
        <v>0</v>
      </c>
      <c r="BB59" s="58">
        <f t="shared" si="62"/>
        <v>126262</v>
      </c>
      <c r="BC59" s="58">
        <f t="shared" si="62"/>
        <v>385485</v>
      </c>
      <c r="BD59" s="58">
        <f t="shared" si="62"/>
        <v>106551</v>
      </c>
      <c r="BE59" s="204"/>
      <c r="BF59" s="204"/>
      <c r="BG59" s="205" t="s">
        <v>216</v>
      </c>
      <c r="BH59" s="211">
        <f aca="true" t="shared" si="63" ref="BH59:BM59">(C45)</f>
        <v>35802</v>
      </c>
      <c r="BI59" s="211">
        <f t="shared" si="63"/>
        <v>48175</v>
      </c>
      <c r="BJ59" s="211">
        <f t="shared" si="63"/>
        <v>56751</v>
      </c>
      <c r="BK59" s="211">
        <f t="shared" si="63"/>
        <v>13193</v>
      </c>
      <c r="BL59" s="211">
        <f t="shared" si="63"/>
        <v>17215</v>
      </c>
      <c r="BM59" s="211">
        <f t="shared" si="63"/>
        <v>19343</v>
      </c>
      <c r="BN59" s="204"/>
      <c r="BO59" s="204"/>
      <c r="BP59" s="205" t="s">
        <v>216</v>
      </c>
      <c r="BQ59" s="211">
        <f>(K45)</f>
        <v>30482</v>
      </c>
      <c r="BR59" s="211">
        <f>(L45)</f>
        <v>31317</v>
      </c>
      <c r="BS59" s="211">
        <f>(M45)</f>
        <v>30158</v>
      </c>
      <c r="BT59" s="211">
        <f>(V45)</f>
        <v>0</v>
      </c>
      <c r="BU59" s="211">
        <f>(W45)</f>
        <v>305</v>
      </c>
      <c r="BV59" s="188">
        <f>(X45)</f>
        <v>0</v>
      </c>
      <c r="BW59" s="204"/>
      <c r="BX59" s="204"/>
      <c r="BY59" s="205" t="s">
        <v>216</v>
      </c>
      <c r="BZ59" s="211">
        <f aca="true" t="shared" si="64" ref="BZ59:CE59">(AI45)</f>
        <v>0</v>
      </c>
      <c r="CA59" s="211">
        <f t="shared" si="64"/>
        <v>0</v>
      </c>
      <c r="CB59" s="211">
        <f t="shared" si="64"/>
        <v>0</v>
      </c>
      <c r="CC59" s="211">
        <f t="shared" si="64"/>
        <v>0</v>
      </c>
      <c r="CD59" s="211">
        <f t="shared" si="64"/>
        <v>0</v>
      </c>
      <c r="CE59" s="211">
        <f t="shared" si="64"/>
        <v>0</v>
      </c>
      <c r="CF59" s="204"/>
      <c r="CG59" s="204"/>
      <c r="CH59" s="205" t="s">
        <v>216</v>
      </c>
      <c r="CI59" s="211">
        <f>(AQ45)</f>
        <v>1000</v>
      </c>
      <c r="CJ59" s="211">
        <f>(AR45)</f>
        <v>6779</v>
      </c>
      <c r="CK59" s="211">
        <f>(AS45)</f>
        <v>1000</v>
      </c>
      <c r="CL59" s="211">
        <f>AT45</f>
        <v>80477</v>
      </c>
      <c r="CM59" s="211">
        <f>AU45</f>
        <v>103791</v>
      </c>
      <c r="CN59" s="211">
        <f>AV45</f>
        <v>107252</v>
      </c>
    </row>
    <row r="60" spans="1:56" ht="12.75">
      <c r="A60" s="31"/>
      <c r="B60" s="31"/>
      <c r="C60" s="31"/>
      <c r="D60" s="31"/>
      <c r="E60" s="1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2"/>
      <c r="AX60" s="2"/>
      <c r="AY60" s="2"/>
      <c r="AZ60" s="2"/>
      <c r="BA60" s="2"/>
      <c r="BB60" s="2"/>
      <c r="BC60" s="2"/>
      <c r="BD60" s="2"/>
    </row>
    <row r="61" spans="1:56" ht="12.75">
      <c r="A61" s="2"/>
      <c r="B61" s="2"/>
      <c r="C61" s="2"/>
      <c r="D61" s="2"/>
      <c r="E61" s="1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</row>
    <row r="62" ht="12.75">
      <c r="E62" s="23"/>
    </row>
    <row r="63" ht="12.75">
      <c r="E63" s="23"/>
    </row>
    <row r="64" ht="12.75">
      <c r="E64" s="23"/>
    </row>
    <row r="65" ht="12.75">
      <c r="E65" s="23"/>
    </row>
    <row r="66" ht="12.75">
      <c r="E66" s="2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90" r:id="rId1"/>
  <headerFooter alignWithMargins="0">
    <oddHeader>&amp;C&amp;"Times New Roman CE,Normál\&amp;P/&amp;N
Intézmények  kiadásai&amp;R&amp;"Times New Roman CE,Normál\3.sz.melléklet
(ezer ft-ban)</oddHeader>
    <oddFooter>&amp;L&amp;"Times New Roman CE,Normál\&amp;D/&amp;T/Tóthné&amp;C&amp;"Times New Roman CE,Normál\&amp;F/&amp;A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C62"/>
  <sheetViews>
    <sheetView view="pageBreakPreview" zoomScale="75" zoomScaleNormal="75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00390625" defaultRowHeight="12.75"/>
  <cols>
    <col min="1" max="1" width="3.625" style="0" customWidth="1"/>
    <col min="2" max="2" width="22.375" style="0" customWidth="1"/>
    <col min="3" max="4" width="8.625" style="0" customWidth="1"/>
    <col min="5" max="5" width="7.625" style="0" customWidth="1"/>
    <col min="6" max="6" width="7.125" style="0" customWidth="1"/>
    <col min="7" max="7" width="7.25390625" style="0" customWidth="1"/>
    <col min="8" max="8" width="7.125" style="0" customWidth="1"/>
    <col min="9" max="9" width="7.25390625" style="0" customWidth="1"/>
    <col min="10" max="10" width="7.625" style="0" customWidth="1"/>
    <col min="11" max="11" width="7.00390625" style="0" customWidth="1"/>
    <col min="12" max="12" width="4.00390625" style="0" customWidth="1"/>
    <col min="13" max="13" width="21.25390625" style="0" customWidth="1"/>
    <col min="14" max="14" width="8.875" style="0" customWidth="1"/>
    <col min="15" max="15" width="9.00390625" style="0" customWidth="1"/>
    <col min="16" max="16" width="7.875" style="0" customWidth="1"/>
    <col min="17" max="17" width="8.375" style="0" customWidth="1"/>
    <col min="18" max="18" width="8.75390625" style="0" customWidth="1"/>
    <col min="19" max="19" width="8.375" style="0" customWidth="1"/>
    <col min="20" max="20" width="6.375" style="0" customWidth="1"/>
    <col min="21" max="21" width="7.125" style="0" customWidth="1"/>
    <col min="22" max="22" width="6.375" style="0" customWidth="1"/>
    <col min="23" max="23" width="4.625" style="0" customWidth="1"/>
    <col min="24" max="24" width="36.125" style="0" customWidth="1"/>
    <col min="31" max="31" width="4.125" style="0" customWidth="1"/>
    <col min="32" max="32" width="33.75390625" style="0" customWidth="1"/>
    <col min="37" max="37" width="11.375" style="0" customWidth="1"/>
    <col min="39" max="39" width="4.625" style="0" customWidth="1"/>
    <col min="40" max="40" width="32.75390625" style="0" customWidth="1"/>
    <col min="44" max="44" width="10.375" style="0" customWidth="1"/>
    <col min="47" max="47" width="4.00390625" style="0" customWidth="1"/>
    <col min="48" max="48" width="33.375" style="0" customWidth="1"/>
    <col min="54" max="54" width="10.75390625" style="0" customWidth="1"/>
    <col min="55" max="55" width="5.625" style="0" customWidth="1"/>
    <col min="56" max="56" width="5.125" style="0" customWidth="1"/>
    <col min="57" max="57" width="28.00390625" style="0" customWidth="1"/>
    <col min="64" max="64" width="5.25390625" style="0" customWidth="1"/>
    <col min="65" max="65" width="7.875" style="0" customWidth="1"/>
    <col min="66" max="66" width="26.25390625" style="0" customWidth="1"/>
    <col min="73" max="73" width="5.25390625" style="0" customWidth="1"/>
    <col min="74" max="74" width="6.875" style="0" customWidth="1"/>
    <col min="75" max="75" width="28.375" style="0" customWidth="1"/>
    <col min="79" max="80" width="10.125" style="0" customWidth="1"/>
    <col min="81" max="81" width="7.875" style="0" customWidth="1"/>
  </cols>
  <sheetData>
    <row r="1" spans="1:81" ht="12.75">
      <c r="A1" s="74" t="s">
        <v>40</v>
      </c>
      <c r="B1" s="74" t="s">
        <v>40</v>
      </c>
      <c r="C1" s="75" t="s">
        <v>132</v>
      </c>
      <c r="D1" s="75"/>
      <c r="E1" s="75"/>
      <c r="F1" s="75" t="s">
        <v>40</v>
      </c>
      <c r="G1" s="75"/>
      <c r="H1" s="75"/>
      <c r="I1" s="76" t="s">
        <v>40</v>
      </c>
      <c r="J1" s="75"/>
      <c r="K1" s="75"/>
      <c r="L1" s="77" t="s">
        <v>40</v>
      </c>
      <c r="M1" s="78" t="s">
        <v>40</v>
      </c>
      <c r="N1" s="79" t="s">
        <v>132</v>
      </c>
      <c r="O1" s="79"/>
      <c r="P1" s="79"/>
      <c r="Q1" s="79" t="s">
        <v>132</v>
      </c>
      <c r="R1" s="79"/>
      <c r="S1" s="79"/>
      <c r="T1" s="79" t="s">
        <v>40</v>
      </c>
      <c r="U1" s="79"/>
      <c r="V1" s="79"/>
      <c r="W1" s="74" t="s">
        <v>40</v>
      </c>
      <c r="X1" s="74" t="s">
        <v>40</v>
      </c>
      <c r="Y1" s="75" t="s">
        <v>132</v>
      </c>
      <c r="Z1" s="75"/>
      <c r="AA1" s="75"/>
      <c r="AB1" s="75" t="s">
        <v>40</v>
      </c>
      <c r="AC1" s="75"/>
      <c r="AD1" s="75"/>
      <c r="AE1" s="74" t="s">
        <v>40</v>
      </c>
      <c r="AF1" s="74" t="s">
        <v>40</v>
      </c>
      <c r="AG1" s="79" t="s">
        <v>40</v>
      </c>
      <c r="AH1" s="79"/>
      <c r="AI1" s="79"/>
      <c r="AJ1" s="79" t="s">
        <v>132</v>
      </c>
      <c r="AK1" s="79"/>
      <c r="AL1" s="79"/>
      <c r="AM1" s="74" t="s">
        <v>40</v>
      </c>
      <c r="AN1" s="74" t="s">
        <v>40</v>
      </c>
      <c r="AO1" s="75" t="s">
        <v>40</v>
      </c>
      <c r="AP1" s="75"/>
      <c r="AQ1" s="75"/>
      <c r="AR1" s="75" t="s">
        <v>40</v>
      </c>
      <c r="AS1" s="75"/>
      <c r="AT1" s="75"/>
      <c r="AU1" s="78" t="s">
        <v>40</v>
      </c>
      <c r="AV1" s="78" t="s">
        <v>40</v>
      </c>
      <c r="AW1" s="80" t="s">
        <v>171</v>
      </c>
      <c r="AX1" s="81"/>
      <c r="AY1" s="81"/>
      <c r="AZ1" s="81"/>
      <c r="BA1" s="81"/>
      <c r="BB1" s="82"/>
      <c r="BC1" s="169" t="s">
        <v>40</v>
      </c>
      <c r="BD1" s="169" t="s">
        <v>40</v>
      </c>
      <c r="BE1" s="169" t="s">
        <v>40</v>
      </c>
      <c r="BF1" s="170" t="s">
        <v>132</v>
      </c>
      <c r="BG1" s="170"/>
      <c r="BH1" s="170"/>
      <c r="BI1" s="171" t="s">
        <v>132</v>
      </c>
      <c r="BJ1" s="170"/>
      <c r="BK1" s="170"/>
      <c r="BL1" s="169" t="s">
        <v>40</v>
      </c>
      <c r="BM1" s="169" t="s">
        <v>40</v>
      </c>
      <c r="BN1" s="169" t="s">
        <v>40</v>
      </c>
      <c r="BO1" s="170" t="s">
        <v>132</v>
      </c>
      <c r="BP1" s="170"/>
      <c r="BQ1" s="170"/>
      <c r="BR1" s="171" t="s">
        <v>132</v>
      </c>
      <c r="BS1" s="170"/>
      <c r="BT1" s="170"/>
      <c r="BU1" s="169" t="s">
        <v>40</v>
      </c>
      <c r="BV1" s="169" t="s">
        <v>40</v>
      </c>
      <c r="BW1" s="169" t="s">
        <v>40</v>
      </c>
      <c r="BX1" s="170" t="s">
        <v>132</v>
      </c>
      <c r="BY1" s="170"/>
      <c r="BZ1" s="170"/>
      <c r="CA1" s="171" t="s">
        <v>40</v>
      </c>
      <c r="CB1" s="170"/>
      <c r="CC1" s="170"/>
    </row>
    <row r="2" spans="1:81" ht="12.75">
      <c r="A2" s="83" t="s">
        <v>42</v>
      </c>
      <c r="B2" s="83" t="s">
        <v>43</v>
      </c>
      <c r="C2" s="82" t="s">
        <v>134</v>
      </c>
      <c r="D2" s="82"/>
      <c r="E2" s="82"/>
      <c r="F2" s="82" t="s">
        <v>172</v>
      </c>
      <c r="G2" s="82"/>
      <c r="H2" s="82"/>
      <c r="I2" s="84" t="s">
        <v>173</v>
      </c>
      <c r="J2" s="82"/>
      <c r="K2" s="82"/>
      <c r="L2" s="85" t="s">
        <v>42</v>
      </c>
      <c r="M2" s="86" t="s">
        <v>43</v>
      </c>
      <c r="N2" s="87" t="s">
        <v>135</v>
      </c>
      <c r="O2" s="87"/>
      <c r="P2" s="87"/>
      <c r="Q2" s="87" t="s">
        <v>136</v>
      </c>
      <c r="R2" s="87"/>
      <c r="S2" s="87"/>
      <c r="T2" s="87" t="s">
        <v>174</v>
      </c>
      <c r="U2" s="87"/>
      <c r="V2" s="87"/>
      <c r="W2" s="83" t="s">
        <v>42</v>
      </c>
      <c r="X2" s="83" t="s">
        <v>43</v>
      </c>
      <c r="Y2" s="84" t="s">
        <v>139</v>
      </c>
      <c r="Z2" s="82"/>
      <c r="AA2" s="82"/>
      <c r="AB2" s="84" t="s">
        <v>175</v>
      </c>
      <c r="AC2" s="82"/>
      <c r="AD2" s="82"/>
      <c r="AE2" s="83" t="s">
        <v>42</v>
      </c>
      <c r="AF2" s="83" t="s">
        <v>43</v>
      </c>
      <c r="AG2" s="88" t="s">
        <v>141</v>
      </c>
      <c r="AH2" s="87"/>
      <c r="AI2" s="87"/>
      <c r="AJ2" s="88" t="s">
        <v>142</v>
      </c>
      <c r="AK2" s="87"/>
      <c r="AL2" s="87"/>
      <c r="AM2" s="83" t="s">
        <v>42</v>
      </c>
      <c r="AN2" s="83" t="s">
        <v>43</v>
      </c>
      <c r="AO2" s="84" t="s">
        <v>176</v>
      </c>
      <c r="AP2" s="82"/>
      <c r="AQ2" s="82"/>
      <c r="AR2" s="84" t="s">
        <v>177</v>
      </c>
      <c r="AS2" s="82"/>
      <c r="AT2" s="82"/>
      <c r="AU2" s="86" t="s">
        <v>42</v>
      </c>
      <c r="AV2" s="86" t="s">
        <v>43</v>
      </c>
      <c r="AW2" s="88" t="s">
        <v>178</v>
      </c>
      <c r="AX2" s="87"/>
      <c r="AY2" s="87"/>
      <c r="AZ2" s="88" t="s">
        <v>179</v>
      </c>
      <c r="BA2" s="87"/>
      <c r="BB2" s="87"/>
      <c r="BC2" s="172" t="s">
        <v>42</v>
      </c>
      <c r="BD2" s="172" t="s">
        <v>195</v>
      </c>
      <c r="BE2" s="172" t="s">
        <v>198</v>
      </c>
      <c r="BF2" s="173" t="s">
        <v>134</v>
      </c>
      <c r="BG2" s="173"/>
      <c r="BH2" s="173"/>
      <c r="BI2" s="174" t="s">
        <v>135</v>
      </c>
      <c r="BJ2" s="173"/>
      <c r="BK2" s="173"/>
      <c r="BL2" s="175" t="s">
        <v>42</v>
      </c>
      <c r="BM2" s="172" t="s">
        <v>195</v>
      </c>
      <c r="BN2" s="172" t="s">
        <v>198</v>
      </c>
      <c r="BO2" s="173" t="s">
        <v>136</v>
      </c>
      <c r="BP2" s="173"/>
      <c r="BQ2" s="173"/>
      <c r="BR2" s="174" t="s">
        <v>139</v>
      </c>
      <c r="BS2" s="173"/>
      <c r="BT2" s="173"/>
      <c r="BU2" s="172" t="s">
        <v>42</v>
      </c>
      <c r="BV2" s="172" t="s">
        <v>195</v>
      </c>
      <c r="BW2" s="172" t="s">
        <v>198</v>
      </c>
      <c r="BX2" s="174" t="s">
        <v>142</v>
      </c>
      <c r="BY2" s="173"/>
      <c r="BZ2" s="173"/>
      <c r="CA2" s="174" t="s">
        <v>177</v>
      </c>
      <c r="CB2" s="173"/>
      <c r="CC2" s="173"/>
    </row>
    <row r="3" spans="1:81" ht="12.75">
      <c r="A3" s="83" t="s">
        <v>39</v>
      </c>
      <c r="B3" s="89" t="s">
        <v>44</v>
      </c>
      <c r="C3" s="90" t="s">
        <v>1</v>
      </c>
      <c r="D3" s="90"/>
      <c r="E3" s="90"/>
      <c r="F3" s="90" t="s">
        <v>181</v>
      </c>
      <c r="G3" s="90"/>
      <c r="H3" s="90"/>
      <c r="I3" s="91" t="s">
        <v>182</v>
      </c>
      <c r="J3" s="92"/>
      <c r="K3" s="90"/>
      <c r="L3" s="85" t="s">
        <v>39</v>
      </c>
      <c r="M3" s="93" t="s">
        <v>44</v>
      </c>
      <c r="N3" s="242" t="s">
        <v>2</v>
      </c>
      <c r="O3" s="243"/>
      <c r="P3" s="21"/>
      <c r="Q3" s="84" t="s">
        <v>184</v>
      </c>
      <c r="R3" s="82"/>
      <c r="S3" s="82"/>
      <c r="T3" s="94" t="s">
        <v>185</v>
      </c>
      <c r="U3" s="94"/>
      <c r="V3" s="94"/>
      <c r="W3" s="83" t="s">
        <v>39</v>
      </c>
      <c r="X3" s="89" t="s">
        <v>44</v>
      </c>
      <c r="Y3" s="88" t="s">
        <v>3</v>
      </c>
      <c r="Z3" s="87"/>
      <c r="AA3" s="87"/>
      <c r="AB3" s="88" t="s">
        <v>186</v>
      </c>
      <c r="AC3" s="87"/>
      <c r="AD3" s="87"/>
      <c r="AE3" s="83" t="s">
        <v>39</v>
      </c>
      <c r="AF3" s="89" t="s">
        <v>44</v>
      </c>
      <c r="AG3" s="84" t="s">
        <v>187</v>
      </c>
      <c r="AH3" s="82"/>
      <c r="AI3" s="82"/>
      <c r="AJ3" s="84" t="s">
        <v>4</v>
      </c>
      <c r="AK3" s="82"/>
      <c r="AL3" s="82"/>
      <c r="AM3" s="83" t="s">
        <v>39</v>
      </c>
      <c r="AN3" s="83" t="s">
        <v>44</v>
      </c>
      <c r="AO3" s="88" t="s">
        <v>189</v>
      </c>
      <c r="AP3" s="87"/>
      <c r="AQ3" s="87"/>
      <c r="AR3" s="88" t="s">
        <v>190</v>
      </c>
      <c r="AS3" s="87"/>
      <c r="AT3" s="87"/>
      <c r="AU3" s="86" t="s">
        <v>39</v>
      </c>
      <c r="AV3" s="93" t="s">
        <v>44</v>
      </c>
      <c r="AW3" s="84" t="s">
        <v>191</v>
      </c>
      <c r="AX3" s="82"/>
      <c r="AY3" s="82"/>
      <c r="AZ3" s="84" t="s">
        <v>192</v>
      </c>
      <c r="BA3" s="82"/>
      <c r="BB3" s="82"/>
      <c r="BC3" s="172" t="s">
        <v>39</v>
      </c>
      <c r="BD3" s="172" t="s">
        <v>196</v>
      </c>
      <c r="BE3" s="176" t="s">
        <v>199</v>
      </c>
      <c r="BF3" s="177" t="s">
        <v>180</v>
      </c>
      <c r="BG3" s="177"/>
      <c r="BH3" s="177"/>
      <c r="BI3" s="178" t="s">
        <v>183</v>
      </c>
      <c r="BJ3" s="179"/>
      <c r="BK3" s="173"/>
      <c r="BL3" s="175" t="s">
        <v>39</v>
      </c>
      <c r="BM3" s="172" t="s">
        <v>196</v>
      </c>
      <c r="BN3" s="176" t="s">
        <v>199</v>
      </c>
      <c r="BO3" s="174" t="s">
        <v>184</v>
      </c>
      <c r="BP3" s="173"/>
      <c r="BQ3" s="173"/>
      <c r="BR3" s="174" t="s">
        <v>211</v>
      </c>
      <c r="BS3" s="173"/>
      <c r="BT3" s="173"/>
      <c r="BU3" s="172" t="s">
        <v>39</v>
      </c>
      <c r="BV3" s="172" t="s">
        <v>196</v>
      </c>
      <c r="BW3" s="176" t="s">
        <v>199</v>
      </c>
      <c r="BX3" s="174" t="s">
        <v>188</v>
      </c>
      <c r="BY3" s="173"/>
      <c r="BZ3" s="173"/>
      <c r="CA3" s="174" t="s">
        <v>190</v>
      </c>
      <c r="CB3" s="173"/>
      <c r="CC3" s="173"/>
    </row>
    <row r="4" spans="1:81" ht="12.75">
      <c r="A4" s="83" t="s">
        <v>40</v>
      </c>
      <c r="B4" s="57"/>
      <c r="C4" s="162" t="s">
        <v>14</v>
      </c>
      <c r="D4" s="162" t="s">
        <v>14</v>
      </c>
      <c r="E4" s="162" t="s">
        <v>207</v>
      </c>
      <c r="F4" s="244" t="s">
        <v>14</v>
      </c>
      <c r="G4" s="244" t="s">
        <v>14</v>
      </c>
      <c r="H4" s="244" t="s">
        <v>207</v>
      </c>
      <c r="I4" s="244" t="s">
        <v>14</v>
      </c>
      <c r="J4" s="244" t="s">
        <v>14</v>
      </c>
      <c r="K4" s="244" t="s">
        <v>207</v>
      </c>
      <c r="L4" s="85" t="s">
        <v>40</v>
      </c>
      <c r="M4" s="95"/>
      <c r="N4" s="162" t="s">
        <v>14</v>
      </c>
      <c r="O4" s="162" t="s">
        <v>14</v>
      </c>
      <c r="P4" s="162" t="s">
        <v>207</v>
      </c>
      <c r="Q4" s="162" t="s">
        <v>14</v>
      </c>
      <c r="R4" s="162" t="s">
        <v>14</v>
      </c>
      <c r="S4" s="162" t="s">
        <v>207</v>
      </c>
      <c r="T4" s="244" t="s">
        <v>14</v>
      </c>
      <c r="U4" s="244" t="s">
        <v>14</v>
      </c>
      <c r="V4" s="244" t="s">
        <v>207</v>
      </c>
      <c r="W4" s="83" t="s">
        <v>40</v>
      </c>
      <c r="X4" s="57"/>
      <c r="Y4" s="162" t="s">
        <v>14</v>
      </c>
      <c r="Z4" s="162" t="s">
        <v>14</v>
      </c>
      <c r="AA4" s="162" t="s">
        <v>207</v>
      </c>
      <c r="AB4" s="162" t="s">
        <v>14</v>
      </c>
      <c r="AC4" s="162" t="s">
        <v>14</v>
      </c>
      <c r="AD4" s="162" t="s">
        <v>207</v>
      </c>
      <c r="AE4" s="83" t="s">
        <v>40</v>
      </c>
      <c r="AF4" s="57"/>
      <c r="AG4" s="162" t="s">
        <v>14</v>
      </c>
      <c r="AH4" s="162" t="s">
        <v>14</v>
      </c>
      <c r="AI4" s="162" t="s">
        <v>207</v>
      </c>
      <c r="AJ4" s="162" t="s">
        <v>14</v>
      </c>
      <c r="AK4" s="162" t="s">
        <v>14</v>
      </c>
      <c r="AL4" s="162" t="s">
        <v>207</v>
      </c>
      <c r="AM4" s="83" t="s">
        <v>40</v>
      </c>
      <c r="AN4" s="57"/>
      <c r="AO4" s="162" t="s">
        <v>14</v>
      </c>
      <c r="AP4" s="162" t="s">
        <v>14</v>
      </c>
      <c r="AQ4" s="162" t="s">
        <v>207</v>
      </c>
      <c r="AR4" s="162" t="s">
        <v>14</v>
      </c>
      <c r="AS4" s="162" t="s">
        <v>14</v>
      </c>
      <c r="AT4" s="162" t="s">
        <v>207</v>
      </c>
      <c r="AU4" s="86" t="s">
        <v>40</v>
      </c>
      <c r="AV4" s="95"/>
      <c r="AW4" s="162" t="s">
        <v>14</v>
      </c>
      <c r="AX4" s="162" t="s">
        <v>14</v>
      </c>
      <c r="AY4" s="162" t="s">
        <v>207</v>
      </c>
      <c r="AZ4" s="162" t="s">
        <v>14</v>
      </c>
      <c r="BA4" s="162" t="s">
        <v>14</v>
      </c>
      <c r="BB4" s="162" t="s">
        <v>207</v>
      </c>
      <c r="BC4" s="172" t="s">
        <v>40</v>
      </c>
      <c r="BD4" s="172" t="s">
        <v>39</v>
      </c>
      <c r="BE4" s="176" t="s">
        <v>212</v>
      </c>
      <c r="BF4" s="162" t="s">
        <v>14</v>
      </c>
      <c r="BG4" s="162" t="s">
        <v>14</v>
      </c>
      <c r="BH4" s="162" t="s">
        <v>207</v>
      </c>
      <c r="BI4" s="162" t="s">
        <v>14</v>
      </c>
      <c r="BJ4" s="162" t="s">
        <v>14</v>
      </c>
      <c r="BK4" s="162" t="s">
        <v>207</v>
      </c>
      <c r="BL4" s="172" t="s">
        <v>40</v>
      </c>
      <c r="BM4" s="172" t="s">
        <v>39</v>
      </c>
      <c r="BN4" s="176" t="s">
        <v>212</v>
      </c>
      <c r="BO4" s="162" t="s">
        <v>14</v>
      </c>
      <c r="BP4" s="162" t="s">
        <v>14</v>
      </c>
      <c r="BQ4" s="162" t="s">
        <v>207</v>
      </c>
      <c r="BR4" s="162" t="s">
        <v>14</v>
      </c>
      <c r="BS4" s="162" t="s">
        <v>14</v>
      </c>
      <c r="BT4" s="162" t="s">
        <v>207</v>
      </c>
      <c r="BU4" s="172" t="s">
        <v>40</v>
      </c>
      <c r="BV4" s="172" t="s">
        <v>39</v>
      </c>
      <c r="BW4" s="176" t="s">
        <v>212</v>
      </c>
      <c r="BX4" s="162" t="s">
        <v>14</v>
      </c>
      <c r="BY4" s="162" t="s">
        <v>14</v>
      </c>
      <c r="BZ4" s="162" t="s">
        <v>207</v>
      </c>
      <c r="CA4" s="162" t="s">
        <v>14</v>
      </c>
      <c r="CB4" s="162" t="s">
        <v>14</v>
      </c>
      <c r="CC4" s="162" t="s">
        <v>207</v>
      </c>
    </row>
    <row r="5" spans="1:81" ht="12.75">
      <c r="A5" s="96"/>
      <c r="B5" s="97"/>
      <c r="C5" s="163" t="s">
        <v>12</v>
      </c>
      <c r="D5" s="163" t="s">
        <v>13</v>
      </c>
      <c r="E5" s="163" t="s">
        <v>15</v>
      </c>
      <c r="F5" s="245" t="s">
        <v>12</v>
      </c>
      <c r="G5" s="245" t="s">
        <v>13</v>
      </c>
      <c r="H5" s="245" t="s">
        <v>15</v>
      </c>
      <c r="I5" s="245" t="s">
        <v>12</v>
      </c>
      <c r="J5" s="245" t="s">
        <v>13</v>
      </c>
      <c r="K5" s="245" t="s">
        <v>15</v>
      </c>
      <c r="L5" s="98"/>
      <c r="M5" s="99"/>
      <c r="N5" s="163" t="s">
        <v>12</v>
      </c>
      <c r="O5" s="163" t="s">
        <v>13</v>
      </c>
      <c r="P5" s="163" t="s">
        <v>15</v>
      </c>
      <c r="Q5" s="163" t="s">
        <v>12</v>
      </c>
      <c r="R5" s="163" t="s">
        <v>13</v>
      </c>
      <c r="S5" s="163" t="s">
        <v>15</v>
      </c>
      <c r="T5" s="245" t="s">
        <v>12</v>
      </c>
      <c r="U5" s="245" t="s">
        <v>13</v>
      </c>
      <c r="V5" s="245" t="s">
        <v>15</v>
      </c>
      <c r="W5" s="96"/>
      <c r="X5" s="97"/>
      <c r="Y5" s="163" t="s">
        <v>12</v>
      </c>
      <c r="Z5" s="163" t="s">
        <v>13</v>
      </c>
      <c r="AA5" s="163" t="s">
        <v>15</v>
      </c>
      <c r="AB5" s="163" t="s">
        <v>12</v>
      </c>
      <c r="AC5" s="163" t="s">
        <v>13</v>
      </c>
      <c r="AD5" s="163" t="s">
        <v>15</v>
      </c>
      <c r="AE5" s="96"/>
      <c r="AF5" s="97"/>
      <c r="AG5" s="163" t="s">
        <v>12</v>
      </c>
      <c r="AH5" s="163" t="s">
        <v>13</v>
      </c>
      <c r="AI5" s="163" t="s">
        <v>15</v>
      </c>
      <c r="AJ5" s="163" t="s">
        <v>12</v>
      </c>
      <c r="AK5" s="163" t="s">
        <v>13</v>
      </c>
      <c r="AL5" s="163" t="s">
        <v>15</v>
      </c>
      <c r="AM5" s="96"/>
      <c r="AN5" s="97"/>
      <c r="AO5" s="163" t="s">
        <v>12</v>
      </c>
      <c r="AP5" s="163" t="s">
        <v>13</v>
      </c>
      <c r="AQ5" s="163" t="s">
        <v>15</v>
      </c>
      <c r="AR5" s="163" t="s">
        <v>12</v>
      </c>
      <c r="AS5" s="163" t="s">
        <v>13</v>
      </c>
      <c r="AT5" s="163" t="s">
        <v>15</v>
      </c>
      <c r="AU5" s="100"/>
      <c r="AV5" s="99"/>
      <c r="AW5" s="163" t="s">
        <v>12</v>
      </c>
      <c r="AX5" s="163" t="s">
        <v>13</v>
      </c>
      <c r="AY5" s="163" t="s">
        <v>15</v>
      </c>
      <c r="AZ5" s="163" t="s">
        <v>12</v>
      </c>
      <c r="BA5" s="163" t="s">
        <v>13</v>
      </c>
      <c r="BB5" s="163" t="s">
        <v>15</v>
      </c>
      <c r="BC5" s="180"/>
      <c r="BD5" s="180"/>
      <c r="BE5" s="181"/>
      <c r="BF5" s="163" t="s">
        <v>12</v>
      </c>
      <c r="BG5" s="163" t="s">
        <v>13</v>
      </c>
      <c r="BH5" s="163" t="s">
        <v>15</v>
      </c>
      <c r="BI5" s="163" t="s">
        <v>12</v>
      </c>
      <c r="BJ5" s="163" t="s">
        <v>13</v>
      </c>
      <c r="BK5" s="163" t="s">
        <v>15</v>
      </c>
      <c r="BL5" s="180"/>
      <c r="BM5" s="180"/>
      <c r="BN5" s="181"/>
      <c r="BO5" s="163" t="s">
        <v>12</v>
      </c>
      <c r="BP5" s="163" t="s">
        <v>13</v>
      </c>
      <c r="BQ5" s="163" t="s">
        <v>15</v>
      </c>
      <c r="BR5" s="163" t="s">
        <v>12</v>
      </c>
      <c r="BS5" s="163" t="s">
        <v>13</v>
      </c>
      <c r="BT5" s="163" t="s">
        <v>15</v>
      </c>
      <c r="BU5" s="180"/>
      <c r="BV5" s="180"/>
      <c r="BW5" s="181"/>
      <c r="BX5" s="163" t="s">
        <v>12</v>
      </c>
      <c r="BY5" s="163" t="s">
        <v>13</v>
      </c>
      <c r="BZ5" s="163" t="s">
        <v>15</v>
      </c>
      <c r="CA5" s="163" t="s">
        <v>12</v>
      </c>
      <c r="CB5" s="163" t="s">
        <v>13</v>
      </c>
      <c r="CC5" s="163" t="s">
        <v>15</v>
      </c>
    </row>
    <row r="6" spans="1:81" ht="12.75">
      <c r="A6" s="16" t="s">
        <v>31</v>
      </c>
      <c r="B6" s="16" t="s">
        <v>45</v>
      </c>
      <c r="C6" s="1">
        <v>135750</v>
      </c>
      <c r="D6" s="110">
        <f>'[1]int.bev.'!D6</f>
        <v>160644</v>
      </c>
      <c r="E6" s="110">
        <f>'[8]int.bev.'!E6</f>
        <v>157400</v>
      </c>
      <c r="F6" s="1">
        <v>0</v>
      </c>
      <c r="G6" s="110">
        <f>'[1]int.bev.'!G6</f>
        <v>0</v>
      </c>
      <c r="H6" s="110">
        <f>'[8]int.bev.'!H6</f>
        <v>0</v>
      </c>
      <c r="I6" s="1">
        <v>0</v>
      </c>
      <c r="J6" s="110">
        <f>'[1]int.bev.'!J6</f>
        <v>0</v>
      </c>
      <c r="K6" s="110">
        <f>'[8]int.bev.'!K6</f>
        <v>0</v>
      </c>
      <c r="L6" s="16" t="s">
        <v>31</v>
      </c>
      <c r="M6" s="16" t="s">
        <v>45</v>
      </c>
      <c r="N6" s="1">
        <v>0</v>
      </c>
      <c r="O6" s="110">
        <f>'[1]int.bev.'!O6</f>
        <v>0</v>
      </c>
      <c r="P6" s="110">
        <f>'[8]int.bev.'!P6</f>
        <v>0</v>
      </c>
      <c r="Q6" s="1">
        <v>457518</v>
      </c>
      <c r="R6" s="110">
        <f>'[1]int.bev.'!R6</f>
        <v>536826</v>
      </c>
      <c r="S6" s="110">
        <f>'[8]int.bev.'!S6</f>
        <v>523492</v>
      </c>
      <c r="T6" s="1">
        <v>12900</v>
      </c>
      <c r="U6" s="110">
        <f>'[1]int.bev.'!U6</f>
        <v>34613</v>
      </c>
      <c r="V6" s="110">
        <f>'[8]int.bev.'!V6</f>
        <v>3000</v>
      </c>
      <c r="W6" s="16" t="s">
        <v>31</v>
      </c>
      <c r="X6" s="16" t="s">
        <v>45</v>
      </c>
      <c r="Y6" s="110">
        <f aca="true" t="shared" si="0" ref="Y6:Z47">(AB6+AG6)</f>
        <v>1000</v>
      </c>
      <c r="Z6" s="110">
        <f t="shared" si="0"/>
        <v>192320</v>
      </c>
      <c r="AA6" s="110">
        <f>'[8]int.bev.'!AA6</f>
        <v>0</v>
      </c>
      <c r="AB6" s="1">
        <v>0</v>
      </c>
      <c r="AC6" s="110">
        <f>'[1]int.bev.'!AC6</f>
        <v>0</v>
      </c>
      <c r="AD6" s="110">
        <f>'[8]int.bev.'!AD6</f>
        <v>0</v>
      </c>
      <c r="AE6" s="16" t="s">
        <v>31</v>
      </c>
      <c r="AF6" s="16" t="s">
        <v>45</v>
      </c>
      <c r="AG6" s="161">
        <v>1000</v>
      </c>
      <c r="AH6" s="110">
        <f>'[1]int.bev.'!AH6</f>
        <v>192320</v>
      </c>
      <c r="AI6" s="110">
        <f>'[8]int.bev.'!AI6</f>
        <v>0</v>
      </c>
      <c r="AJ6" s="1">
        <v>3500</v>
      </c>
      <c r="AK6" s="110">
        <f>'[1]int.bev.'!AK6</f>
        <v>19180</v>
      </c>
      <c r="AL6" s="110">
        <f>'[8]int.bev.'!AL6</f>
        <v>4481</v>
      </c>
      <c r="AM6" s="16" t="s">
        <v>31</v>
      </c>
      <c r="AN6" s="16" t="s">
        <v>45</v>
      </c>
      <c r="AO6" s="1">
        <v>0</v>
      </c>
      <c r="AP6" s="110">
        <f>'[1]int.bev.'!AP6</f>
        <v>0</v>
      </c>
      <c r="AQ6" s="110">
        <f>'[8]int.bev.'!AQ6</f>
        <v>0</v>
      </c>
      <c r="AR6" s="140">
        <f aca="true" t="shared" si="1" ref="AR6:AT47">(C6+N6+Q6+Y6+AJ6)</f>
        <v>597768</v>
      </c>
      <c r="AS6" s="141">
        <f t="shared" si="1"/>
        <v>908970</v>
      </c>
      <c r="AT6" s="110">
        <f>'[8]int.bev.'!AT6</f>
        <v>685373</v>
      </c>
      <c r="AU6" s="16" t="s">
        <v>31</v>
      </c>
      <c r="AV6" s="16" t="s">
        <v>45</v>
      </c>
      <c r="AW6" s="37">
        <f aca="true" t="shared" si="2" ref="AW6:AW22">(AR6-AZ6)</f>
        <v>584868</v>
      </c>
      <c r="AX6" s="37">
        <f aca="true" t="shared" si="3" ref="AX6:AY21">(AS6-BA6)</f>
        <v>874357</v>
      </c>
      <c r="AY6" s="110">
        <f>'[8]int.bev.'!AY6</f>
        <v>682373</v>
      </c>
      <c r="AZ6" s="37">
        <f>'int.kiad.'!BB6</f>
        <v>12900</v>
      </c>
      <c r="BA6" s="37">
        <f>'int.kiad.'!BC6</f>
        <v>34613</v>
      </c>
      <c r="BB6" s="110">
        <f>'[8]int.bev.'!BB6</f>
        <v>3000</v>
      </c>
      <c r="BC6" s="182"/>
      <c r="BD6" s="183"/>
      <c r="BE6" s="183"/>
      <c r="BF6" s="183"/>
      <c r="BG6" s="183"/>
      <c r="BH6" s="184"/>
      <c r="BI6" s="183"/>
      <c r="BJ6" s="183"/>
      <c r="BK6" s="183"/>
      <c r="BL6" s="182"/>
      <c r="BM6" s="183"/>
      <c r="BN6" s="183"/>
      <c r="BO6" s="183"/>
      <c r="BP6" s="183"/>
      <c r="BQ6" s="183"/>
      <c r="BR6" s="183"/>
      <c r="BS6" s="183"/>
      <c r="BT6" s="183"/>
      <c r="BU6" s="182"/>
      <c r="BV6" s="183"/>
      <c r="BW6" s="183"/>
      <c r="BX6" s="183"/>
      <c r="BY6" s="183"/>
      <c r="BZ6" s="183"/>
      <c r="CA6" s="183"/>
      <c r="CB6" s="183"/>
      <c r="CC6" s="183"/>
    </row>
    <row r="7" spans="1:81" ht="12.75">
      <c r="A7" s="16" t="s">
        <v>32</v>
      </c>
      <c r="B7" s="16" t="s">
        <v>46</v>
      </c>
      <c r="C7" s="4">
        <v>12569</v>
      </c>
      <c r="D7" s="114">
        <f>'[1]int.bev.'!D7</f>
        <v>13781</v>
      </c>
      <c r="E7" s="114">
        <f>'[8]int.bev.'!E7</f>
        <v>14046</v>
      </c>
      <c r="F7" s="4">
        <v>0</v>
      </c>
      <c r="G7" s="114">
        <f>'[1]int.bev.'!G7</f>
        <v>0</v>
      </c>
      <c r="H7" s="114">
        <f>'[8]int.bev.'!H7</f>
        <v>0</v>
      </c>
      <c r="I7" s="4">
        <v>0</v>
      </c>
      <c r="J7" s="114">
        <f>'[1]int.bev.'!J7</f>
        <v>0</v>
      </c>
      <c r="K7" s="114">
        <f>'[8]int.bev.'!K7</f>
        <v>0</v>
      </c>
      <c r="L7" s="16" t="s">
        <v>32</v>
      </c>
      <c r="M7" s="16" t="s">
        <v>46</v>
      </c>
      <c r="N7" s="4">
        <v>63</v>
      </c>
      <c r="O7" s="114">
        <f>'[1]int.bev.'!O7</f>
        <v>0</v>
      </c>
      <c r="P7" s="114">
        <f>'[8]int.bev.'!P7</f>
        <v>0</v>
      </c>
      <c r="Q7" s="4">
        <v>41434</v>
      </c>
      <c r="R7" s="114">
        <f>'[1]int.bev.'!R7</f>
        <v>62576</v>
      </c>
      <c r="S7" s="114">
        <f>'[8]int.bev.'!S7</f>
        <v>47109</v>
      </c>
      <c r="T7" s="4">
        <v>1105</v>
      </c>
      <c r="U7" s="114">
        <f>'[1]int.bev.'!U7</f>
        <v>1400</v>
      </c>
      <c r="V7" s="114">
        <f>'[8]int.bev.'!V7</f>
        <v>805</v>
      </c>
      <c r="W7" s="16" t="s">
        <v>32</v>
      </c>
      <c r="X7" s="16" t="s">
        <v>46</v>
      </c>
      <c r="Y7" s="114">
        <f t="shared" si="0"/>
        <v>154950</v>
      </c>
      <c r="Z7" s="114">
        <f t="shared" si="0"/>
        <v>146796</v>
      </c>
      <c r="AA7" s="114">
        <f>'[8]int.bev.'!AA7</f>
        <v>206575</v>
      </c>
      <c r="AB7" s="4">
        <v>1010</v>
      </c>
      <c r="AC7" s="114">
        <f>'[1]int.bev.'!AC7</f>
        <v>1568</v>
      </c>
      <c r="AD7" s="114">
        <f>'[8]int.bev.'!AD7</f>
        <v>0</v>
      </c>
      <c r="AE7" s="16" t="s">
        <v>32</v>
      </c>
      <c r="AF7" s="16" t="s">
        <v>46</v>
      </c>
      <c r="AG7" s="161">
        <v>153940</v>
      </c>
      <c r="AH7" s="114">
        <f>'[1]int.bev.'!AH7</f>
        <v>145228</v>
      </c>
      <c r="AI7" s="114">
        <f>'[8]int.bev.'!AI7</f>
        <v>206575</v>
      </c>
      <c r="AJ7" s="4">
        <v>5220</v>
      </c>
      <c r="AK7" s="114">
        <f>'[1]int.bev.'!AK7</f>
        <v>11811</v>
      </c>
      <c r="AL7" s="114">
        <f>'[8]int.bev.'!AL7</f>
        <v>12085</v>
      </c>
      <c r="AM7" s="16" t="s">
        <v>32</v>
      </c>
      <c r="AN7" s="16" t="s">
        <v>46</v>
      </c>
      <c r="AO7" s="4">
        <v>0</v>
      </c>
      <c r="AP7" s="114">
        <f>'[1]int.bev.'!AP7</f>
        <v>0</v>
      </c>
      <c r="AQ7" s="114">
        <f>'[8]int.bev.'!AQ7</f>
        <v>0</v>
      </c>
      <c r="AR7" s="140">
        <f t="shared" si="1"/>
        <v>214236</v>
      </c>
      <c r="AS7" s="141">
        <f t="shared" si="1"/>
        <v>234964</v>
      </c>
      <c r="AT7" s="114">
        <f>'[8]int.bev.'!AT7</f>
        <v>279815</v>
      </c>
      <c r="AU7" s="16" t="s">
        <v>32</v>
      </c>
      <c r="AV7" s="16" t="s">
        <v>46</v>
      </c>
      <c r="AW7" s="37">
        <f t="shared" si="2"/>
        <v>212058</v>
      </c>
      <c r="AX7" s="37">
        <f t="shared" si="3"/>
        <v>231996</v>
      </c>
      <c r="AY7" s="114">
        <f>'[8]int.bev.'!AY7</f>
        <v>279010</v>
      </c>
      <c r="AZ7" s="37">
        <f>'int.kiad.'!BB7</f>
        <v>2178</v>
      </c>
      <c r="BA7" s="37">
        <f>'int.kiad.'!BC7</f>
        <v>2968</v>
      </c>
      <c r="BB7" s="114">
        <f>'[8]int.bev.'!BB7</f>
        <v>805</v>
      </c>
      <c r="BC7" s="172">
        <v>1</v>
      </c>
      <c r="BD7" s="172" t="s">
        <v>31</v>
      </c>
      <c r="BE7" s="185" t="s">
        <v>201</v>
      </c>
      <c r="BF7" s="185">
        <v>72100</v>
      </c>
      <c r="BG7" s="209">
        <f>'[1]int.bev.'!BG7</f>
        <v>80984</v>
      </c>
      <c r="BH7" s="185">
        <v>78000</v>
      </c>
      <c r="BI7" s="185">
        <v>0</v>
      </c>
      <c r="BJ7" s="209">
        <f>'[1]int.bev.'!BJ7</f>
        <v>0</v>
      </c>
      <c r="BK7" s="185">
        <v>0</v>
      </c>
      <c r="BL7" s="172">
        <v>1</v>
      </c>
      <c r="BM7" s="172" t="s">
        <v>31</v>
      </c>
      <c r="BN7" s="185" t="s">
        <v>201</v>
      </c>
      <c r="BO7" s="185">
        <v>56501</v>
      </c>
      <c r="BP7" s="209">
        <f>'[1]int.bev.'!BP7</f>
        <v>88111</v>
      </c>
      <c r="BQ7" s="185">
        <v>105379</v>
      </c>
      <c r="BR7" s="185">
        <v>0</v>
      </c>
      <c r="BS7" s="209">
        <f>'[1]int.bev.'!BS7</f>
        <v>0</v>
      </c>
      <c r="BT7" s="185">
        <v>0</v>
      </c>
      <c r="BU7" s="172">
        <v>1</v>
      </c>
      <c r="BV7" s="172" t="s">
        <v>31</v>
      </c>
      <c r="BW7" s="185" t="s">
        <v>201</v>
      </c>
      <c r="BX7" s="185">
        <v>0</v>
      </c>
      <c r="BY7" s="209">
        <f>'[1]int.bev.'!BY7</f>
        <v>13082</v>
      </c>
      <c r="BZ7" s="185">
        <v>4481</v>
      </c>
      <c r="CA7" s="209">
        <f aca="true" t="shared" si="4" ref="CA7:CC9">(BF7+BI7+BO7+BR7+BX7)</f>
        <v>128601</v>
      </c>
      <c r="CB7" s="209">
        <f>(BG7+BJ7+BP7+BS7+BY7)</f>
        <v>182177</v>
      </c>
      <c r="CC7" s="209">
        <f>(BH7+BK7+BQ7+BT7+BZ7)</f>
        <v>187860</v>
      </c>
    </row>
    <row r="8" spans="1:81" ht="12.75">
      <c r="A8" s="16" t="s">
        <v>33</v>
      </c>
      <c r="B8" s="16" t="s">
        <v>47</v>
      </c>
      <c r="C8" s="4">
        <v>14391</v>
      </c>
      <c r="D8" s="114">
        <f>'[1]int.bev.'!D8</f>
        <v>17564</v>
      </c>
      <c r="E8" s="114">
        <f>'[8]int.bev.'!E8</f>
        <v>18304</v>
      </c>
      <c r="F8" s="4">
        <v>0</v>
      </c>
      <c r="G8" s="114">
        <f>'[1]int.bev.'!G8</f>
        <v>0</v>
      </c>
      <c r="H8" s="114">
        <f>'[8]int.bev.'!H8</f>
        <v>0</v>
      </c>
      <c r="I8" s="4">
        <v>0</v>
      </c>
      <c r="J8" s="114">
        <f>'[1]int.bev.'!J8</f>
        <v>0</v>
      </c>
      <c r="K8" s="114">
        <f>'[8]int.bev.'!K8</f>
        <v>0</v>
      </c>
      <c r="L8" s="16" t="s">
        <v>33</v>
      </c>
      <c r="M8" s="16" t="s">
        <v>47</v>
      </c>
      <c r="N8" s="4">
        <v>0</v>
      </c>
      <c r="O8" s="114">
        <f>'[1]int.bev.'!O8</f>
        <v>0</v>
      </c>
      <c r="P8" s="114">
        <f>'[8]int.bev.'!P8</f>
        <v>0</v>
      </c>
      <c r="Q8" s="4">
        <v>121738</v>
      </c>
      <c r="R8" s="114">
        <f>'[1]int.bev.'!R8</f>
        <v>150497</v>
      </c>
      <c r="S8" s="114">
        <f>'[8]int.bev.'!S8</f>
        <v>177544</v>
      </c>
      <c r="T8" s="4">
        <v>1050</v>
      </c>
      <c r="U8" s="114">
        <f>'[1]int.bev.'!U8</f>
        <v>1892</v>
      </c>
      <c r="V8" s="114">
        <f>'[8]int.bev.'!V8</f>
        <v>1050</v>
      </c>
      <c r="W8" s="16" t="s">
        <v>33</v>
      </c>
      <c r="X8" s="16" t="s">
        <v>47</v>
      </c>
      <c r="Y8" s="114">
        <f t="shared" si="0"/>
        <v>0</v>
      </c>
      <c r="Z8" s="114">
        <f t="shared" si="0"/>
        <v>0</v>
      </c>
      <c r="AA8" s="114">
        <f>'[8]int.bev.'!AA8</f>
        <v>0</v>
      </c>
      <c r="AB8" s="4">
        <v>0</v>
      </c>
      <c r="AC8" s="114">
        <f>'[1]int.bev.'!AC8</f>
        <v>0</v>
      </c>
      <c r="AD8" s="114">
        <f>'[8]int.bev.'!AD8</f>
        <v>0</v>
      </c>
      <c r="AE8" s="16" t="s">
        <v>33</v>
      </c>
      <c r="AF8" s="16" t="s">
        <v>47</v>
      </c>
      <c r="AG8" s="161">
        <v>0</v>
      </c>
      <c r="AH8" s="114">
        <f>'[1]int.bev.'!AH8</f>
        <v>0</v>
      </c>
      <c r="AI8" s="114">
        <f>'[8]int.bev.'!AI8</f>
        <v>0</v>
      </c>
      <c r="AJ8" s="4">
        <v>1006</v>
      </c>
      <c r="AK8" s="114">
        <f>'[1]int.bev.'!AK8</f>
        <v>581</v>
      </c>
      <c r="AL8" s="114">
        <f>'[8]int.bev.'!AL8</f>
        <v>137</v>
      </c>
      <c r="AM8" s="16" t="s">
        <v>33</v>
      </c>
      <c r="AN8" s="16" t="s">
        <v>47</v>
      </c>
      <c r="AO8" s="4">
        <v>0</v>
      </c>
      <c r="AP8" s="114">
        <f>'[1]int.bev.'!AP8</f>
        <v>0</v>
      </c>
      <c r="AQ8" s="114">
        <f>'[8]int.bev.'!AQ8</f>
        <v>0</v>
      </c>
      <c r="AR8" s="140">
        <f t="shared" si="1"/>
        <v>137135</v>
      </c>
      <c r="AS8" s="141">
        <f t="shared" si="1"/>
        <v>168642</v>
      </c>
      <c r="AT8" s="114">
        <f>'[8]int.bev.'!AT8</f>
        <v>195985</v>
      </c>
      <c r="AU8" s="16" t="s">
        <v>33</v>
      </c>
      <c r="AV8" s="16" t="s">
        <v>47</v>
      </c>
      <c r="AW8" s="37">
        <f t="shared" si="2"/>
        <v>136085</v>
      </c>
      <c r="AX8" s="37">
        <f t="shared" si="3"/>
        <v>166750</v>
      </c>
      <c r="AY8" s="114">
        <f>'[8]int.bev.'!AY8</f>
        <v>194935</v>
      </c>
      <c r="AZ8" s="37">
        <f>'int.kiad.'!BB8</f>
        <v>1050</v>
      </c>
      <c r="BA8" s="37">
        <f>'int.kiad.'!BC8</f>
        <v>1892</v>
      </c>
      <c r="BB8" s="114">
        <f>'[8]int.bev.'!BB8</f>
        <v>1050</v>
      </c>
      <c r="BC8" s="172">
        <v>1</v>
      </c>
      <c r="BD8" s="172" t="s">
        <v>32</v>
      </c>
      <c r="BE8" s="185" t="s">
        <v>202</v>
      </c>
      <c r="BF8" s="210">
        <f aca="true" t="shared" si="5" ref="BF8:BK8">(BF9-BF7)</f>
        <v>63650</v>
      </c>
      <c r="BG8" s="210">
        <f t="shared" si="5"/>
        <v>79660</v>
      </c>
      <c r="BH8" s="210">
        <f t="shared" si="5"/>
        <v>79400</v>
      </c>
      <c r="BI8" s="185">
        <v>0</v>
      </c>
      <c r="BJ8" s="210">
        <f t="shared" si="5"/>
        <v>0</v>
      </c>
      <c r="BK8" s="210">
        <f t="shared" si="5"/>
        <v>0</v>
      </c>
      <c r="BL8" s="172">
        <v>1</v>
      </c>
      <c r="BM8" s="172" t="s">
        <v>32</v>
      </c>
      <c r="BN8" s="185" t="s">
        <v>202</v>
      </c>
      <c r="BO8" s="210">
        <f aca="true" t="shared" si="6" ref="BO8:BT8">(BO9-BO7)</f>
        <v>401017</v>
      </c>
      <c r="BP8" s="210">
        <f t="shared" si="6"/>
        <v>448715</v>
      </c>
      <c r="BQ8" s="210">
        <f t="shared" si="6"/>
        <v>418113</v>
      </c>
      <c r="BR8" s="209">
        <f t="shared" si="6"/>
        <v>1000</v>
      </c>
      <c r="BS8" s="209">
        <f t="shared" si="6"/>
        <v>192320</v>
      </c>
      <c r="BT8" s="210">
        <f t="shared" si="6"/>
        <v>0</v>
      </c>
      <c r="BU8" s="172">
        <v>1</v>
      </c>
      <c r="BV8" s="172" t="s">
        <v>32</v>
      </c>
      <c r="BW8" s="185" t="s">
        <v>202</v>
      </c>
      <c r="BX8" s="209">
        <f>(BX9-BX7)</f>
        <v>3500</v>
      </c>
      <c r="BY8" s="209">
        <f>(BY9-BY7)</f>
        <v>6098</v>
      </c>
      <c r="BZ8" s="210">
        <f>(BZ9-BZ7)</f>
        <v>0</v>
      </c>
      <c r="CA8" s="209">
        <f t="shared" si="4"/>
        <v>469167</v>
      </c>
      <c r="CB8" s="209">
        <f t="shared" si="4"/>
        <v>726793</v>
      </c>
      <c r="CC8" s="209">
        <f t="shared" si="4"/>
        <v>497513</v>
      </c>
    </row>
    <row r="9" spans="1:81" ht="12.75">
      <c r="A9" s="16" t="s">
        <v>34</v>
      </c>
      <c r="B9" s="16" t="s">
        <v>48</v>
      </c>
      <c r="C9" s="4">
        <v>965</v>
      </c>
      <c r="D9" s="114">
        <f>'[1]int.bev.'!D9</f>
        <v>1801</v>
      </c>
      <c r="E9" s="114">
        <f>'[8]int.bev.'!E9</f>
        <v>699</v>
      </c>
      <c r="F9" s="4">
        <v>0</v>
      </c>
      <c r="G9" s="114">
        <f>'[1]int.bev.'!G9</f>
        <v>0</v>
      </c>
      <c r="H9" s="114">
        <f>'[8]int.bev.'!H9</f>
        <v>0</v>
      </c>
      <c r="I9" s="4">
        <v>0</v>
      </c>
      <c r="J9" s="114">
        <f>'[1]int.bev.'!J9</f>
        <v>0</v>
      </c>
      <c r="K9" s="114">
        <f>'[8]int.bev.'!K9</f>
        <v>0</v>
      </c>
      <c r="L9" s="16" t="s">
        <v>34</v>
      </c>
      <c r="M9" s="16" t="s">
        <v>48</v>
      </c>
      <c r="N9" s="4">
        <v>0</v>
      </c>
      <c r="O9" s="114">
        <f>'[1]int.bev.'!O9</f>
        <v>0</v>
      </c>
      <c r="P9" s="114">
        <f>'[8]int.bev.'!P9</f>
        <v>0</v>
      </c>
      <c r="Q9" s="4">
        <v>74548</v>
      </c>
      <c r="R9" s="114">
        <f>'[1]int.bev.'!R9</f>
        <v>90387</v>
      </c>
      <c r="S9" s="114">
        <f>'[8]int.bev.'!S9</f>
        <v>115584</v>
      </c>
      <c r="T9" s="4">
        <v>100</v>
      </c>
      <c r="U9" s="114">
        <f>'[1]int.bev.'!U9</f>
        <v>610</v>
      </c>
      <c r="V9" s="114">
        <f>'[8]int.bev.'!V9</f>
        <v>100</v>
      </c>
      <c r="W9" s="16" t="s">
        <v>34</v>
      </c>
      <c r="X9" s="16" t="s">
        <v>48</v>
      </c>
      <c r="Y9" s="114">
        <f t="shared" si="0"/>
        <v>0</v>
      </c>
      <c r="Z9" s="114">
        <f t="shared" si="0"/>
        <v>13786</v>
      </c>
      <c r="AA9" s="114">
        <f>'[8]int.bev.'!AA9</f>
        <v>4700</v>
      </c>
      <c r="AB9" s="4">
        <v>0</v>
      </c>
      <c r="AC9" s="114">
        <f>'[1]int.bev.'!AC9</f>
        <v>2992</v>
      </c>
      <c r="AD9" s="114">
        <f>'[8]int.bev.'!AD9</f>
        <v>0</v>
      </c>
      <c r="AE9" s="16" t="s">
        <v>34</v>
      </c>
      <c r="AF9" s="16" t="s">
        <v>48</v>
      </c>
      <c r="AG9" s="161">
        <v>0</v>
      </c>
      <c r="AH9" s="114">
        <f>'[1]int.bev.'!AH9</f>
        <v>10794</v>
      </c>
      <c r="AI9" s="114">
        <f>'[8]int.bev.'!AI9</f>
        <v>4700</v>
      </c>
      <c r="AJ9" s="4">
        <v>39</v>
      </c>
      <c r="AK9" s="114">
        <f>'[1]int.bev.'!AK9</f>
        <v>708</v>
      </c>
      <c r="AL9" s="114">
        <f>'[8]int.bev.'!AL9</f>
        <v>2549</v>
      </c>
      <c r="AM9" s="16" t="s">
        <v>34</v>
      </c>
      <c r="AN9" s="16" t="s">
        <v>48</v>
      </c>
      <c r="AO9" s="4">
        <v>0</v>
      </c>
      <c r="AP9" s="114">
        <f>'[1]int.bev.'!AP9</f>
        <v>0</v>
      </c>
      <c r="AQ9" s="114">
        <f>'[8]int.bev.'!AQ9</f>
        <v>0</v>
      </c>
      <c r="AR9" s="140">
        <f t="shared" si="1"/>
        <v>75552</v>
      </c>
      <c r="AS9" s="141">
        <f t="shared" si="1"/>
        <v>106682</v>
      </c>
      <c r="AT9" s="114">
        <f>'[8]int.bev.'!AT9</f>
        <v>123532</v>
      </c>
      <c r="AU9" s="16" t="s">
        <v>34</v>
      </c>
      <c r="AV9" s="16" t="s">
        <v>48</v>
      </c>
      <c r="AW9" s="37">
        <f t="shared" si="2"/>
        <v>75452</v>
      </c>
      <c r="AX9" s="37">
        <f t="shared" si="3"/>
        <v>103080</v>
      </c>
      <c r="AY9" s="114">
        <f>'[8]int.bev.'!AY9</f>
        <v>123432</v>
      </c>
      <c r="AZ9" s="37">
        <f>'int.kiad.'!BB9</f>
        <v>100</v>
      </c>
      <c r="BA9" s="37">
        <f>'int.kiad.'!BC9</f>
        <v>3602</v>
      </c>
      <c r="BB9" s="114">
        <f>'[8]int.bev.'!BB9</f>
        <v>100</v>
      </c>
      <c r="BC9" s="187">
        <v>1</v>
      </c>
      <c r="BD9" s="188"/>
      <c r="BE9" s="188" t="s">
        <v>203</v>
      </c>
      <c r="BF9" s="211">
        <f>(C6)</f>
        <v>135750</v>
      </c>
      <c r="BG9" s="211">
        <f>(D6)</f>
        <v>160644</v>
      </c>
      <c r="BH9" s="211">
        <f>(E6)</f>
        <v>157400</v>
      </c>
      <c r="BI9" s="188">
        <f>(N6)</f>
        <v>0</v>
      </c>
      <c r="BJ9" s="211">
        <f>(G6)</f>
        <v>0</v>
      </c>
      <c r="BK9" s="211">
        <f>(P6)</f>
        <v>0</v>
      </c>
      <c r="BL9" s="187">
        <v>1</v>
      </c>
      <c r="BM9" s="188"/>
      <c r="BN9" s="188" t="s">
        <v>203</v>
      </c>
      <c r="BO9" s="211">
        <f>(Q6)</f>
        <v>457518</v>
      </c>
      <c r="BP9" s="211">
        <f>(R6)</f>
        <v>536826</v>
      </c>
      <c r="BQ9" s="211">
        <f>(S6)</f>
        <v>523492</v>
      </c>
      <c r="BR9" s="211">
        <f>(Y6)</f>
        <v>1000</v>
      </c>
      <c r="BS9" s="211">
        <f>(Z6)</f>
        <v>192320</v>
      </c>
      <c r="BT9" s="211">
        <f>(AA6)</f>
        <v>0</v>
      </c>
      <c r="BU9" s="187">
        <v>1</v>
      </c>
      <c r="BV9" s="188"/>
      <c r="BW9" s="188" t="s">
        <v>203</v>
      </c>
      <c r="BX9" s="211">
        <f>(AJ6)</f>
        <v>3500</v>
      </c>
      <c r="BY9" s="211">
        <f>(AK6)</f>
        <v>19180</v>
      </c>
      <c r="BZ9" s="211">
        <f>(AL6)</f>
        <v>4481</v>
      </c>
      <c r="CA9" s="211">
        <f t="shared" si="4"/>
        <v>597768</v>
      </c>
      <c r="CB9" s="211">
        <f t="shared" si="4"/>
        <v>908970</v>
      </c>
      <c r="CC9" s="211">
        <f t="shared" si="4"/>
        <v>685373</v>
      </c>
    </row>
    <row r="10" spans="1:81" ht="12.75">
      <c r="A10" s="16" t="s">
        <v>35</v>
      </c>
      <c r="B10" s="38" t="s">
        <v>49</v>
      </c>
      <c r="C10" s="4">
        <v>33143</v>
      </c>
      <c r="D10" s="114">
        <f>'[1]int.bev.'!D10</f>
        <v>40153</v>
      </c>
      <c r="E10" s="114">
        <f>'[8]int.bev.'!E10</f>
        <v>44917</v>
      </c>
      <c r="F10" s="4">
        <v>0</v>
      </c>
      <c r="G10" s="114">
        <f>'[1]int.bev.'!G10</f>
        <v>0</v>
      </c>
      <c r="H10" s="114">
        <f>'[8]int.bev.'!H10</f>
        <v>0</v>
      </c>
      <c r="I10" s="4">
        <v>0</v>
      </c>
      <c r="J10" s="114">
        <f>'[1]int.bev.'!J10</f>
        <v>0</v>
      </c>
      <c r="K10" s="114">
        <f>'[8]int.bev.'!K10</f>
        <v>0</v>
      </c>
      <c r="L10" s="16" t="s">
        <v>35</v>
      </c>
      <c r="M10" s="16" t="s">
        <v>49</v>
      </c>
      <c r="N10" s="4">
        <v>0</v>
      </c>
      <c r="O10" s="114">
        <f>'[1]int.bev.'!O10</f>
        <v>0</v>
      </c>
      <c r="P10" s="114">
        <f>'[8]int.bev.'!P10</f>
        <v>0</v>
      </c>
      <c r="Q10" s="4">
        <v>82800</v>
      </c>
      <c r="R10" s="114">
        <f>'[1]int.bev.'!R10</f>
        <v>102090</v>
      </c>
      <c r="S10" s="114">
        <f>'[8]int.bev.'!S10</f>
        <v>111189</v>
      </c>
      <c r="T10" s="4">
        <v>1250</v>
      </c>
      <c r="U10" s="114">
        <f>'[1]int.bev.'!U10</f>
        <v>3332</v>
      </c>
      <c r="V10" s="114">
        <f>'[8]int.bev.'!V10</f>
        <v>50</v>
      </c>
      <c r="W10" s="16" t="s">
        <v>35</v>
      </c>
      <c r="X10" s="16" t="s">
        <v>49</v>
      </c>
      <c r="Y10" s="114">
        <f t="shared" si="0"/>
        <v>8866</v>
      </c>
      <c r="Z10" s="114">
        <f t="shared" si="0"/>
        <v>10249</v>
      </c>
      <c r="AA10" s="114">
        <f>'[8]int.bev.'!AA10</f>
        <v>11290</v>
      </c>
      <c r="AB10" s="4">
        <v>0</v>
      </c>
      <c r="AC10" s="114">
        <f>'[1]int.bev.'!AC10</f>
        <v>400</v>
      </c>
      <c r="AD10" s="114">
        <f>'[8]int.bev.'!AD10</f>
        <v>0</v>
      </c>
      <c r="AE10" s="16" t="s">
        <v>35</v>
      </c>
      <c r="AF10" s="16" t="s">
        <v>49</v>
      </c>
      <c r="AG10" s="161">
        <v>8866</v>
      </c>
      <c r="AH10" s="114">
        <f>'[1]int.bev.'!AH10</f>
        <v>9849</v>
      </c>
      <c r="AI10" s="114">
        <f>'[8]int.bev.'!AI10</f>
        <v>11290</v>
      </c>
      <c r="AJ10" s="4">
        <v>1034</v>
      </c>
      <c r="AK10" s="114">
        <f>'[1]int.bev.'!AK10</f>
        <v>10408</v>
      </c>
      <c r="AL10" s="114">
        <f>'[8]int.bev.'!AL10</f>
        <v>1167</v>
      </c>
      <c r="AM10" s="16" t="s">
        <v>35</v>
      </c>
      <c r="AN10" s="16" t="s">
        <v>49</v>
      </c>
      <c r="AO10" s="4">
        <v>0</v>
      </c>
      <c r="AP10" s="114">
        <f>'[1]int.bev.'!AP10</f>
        <v>1887</v>
      </c>
      <c r="AQ10" s="114">
        <f>'[8]int.bev.'!AQ10</f>
        <v>0</v>
      </c>
      <c r="AR10" s="140">
        <f t="shared" si="1"/>
        <v>125843</v>
      </c>
      <c r="AS10" s="141">
        <f t="shared" si="1"/>
        <v>162900</v>
      </c>
      <c r="AT10" s="114">
        <f>'[8]int.bev.'!AT10</f>
        <v>168563</v>
      </c>
      <c r="AU10" s="16" t="s">
        <v>35</v>
      </c>
      <c r="AV10" s="16" t="s">
        <v>49</v>
      </c>
      <c r="AW10" s="37">
        <f t="shared" si="2"/>
        <v>124593</v>
      </c>
      <c r="AX10" s="37">
        <f t="shared" si="3"/>
        <v>157281</v>
      </c>
      <c r="AY10" s="114">
        <f>'[8]int.bev.'!AY10</f>
        <v>168513</v>
      </c>
      <c r="AZ10" s="37">
        <f>'int.kiad.'!BB10</f>
        <v>1250</v>
      </c>
      <c r="BA10" s="37">
        <f>'int.kiad.'!BC10</f>
        <v>5619</v>
      </c>
      <c r="BB10" s="114">
        <f>'[8]int.bev.'!BB10</f>
        <v>50</v>
      </c>
      <c r="BC10" s="189"/>
      <c r="BD10" s="190"/>
      <c r="BE10" s="190"/>
      <c r="BF10" s="190"/>
      <c r="BG10" s="212"/>
      <c r="BH10" s="190"/>
      <c r="BI10" s="190"/>
      <c r="BJ10" s="212"/>
      <c r="BK10" s="190"/>
      <c r="BL10" s="189"/>
      <c r="BM10" s="190"/>
      <c r="BN10" s="190"/>
      <c r="BO10" s="190"/>
      <c r="BP10" s="212"/>
      <c r="BQ10" s="190"/>
      <c r="BR10" s="190"/>
      <c r="BS10" s="190"/>
      <c r="BT10" s="190"/>
      <c r="BU10" s="189"/>
      <c r="BV10" s="190"/>
      <c r="BW10" s="190"/>
      <c r="BX10" s="190"/>
      <c r="BY10" s="190"/>
      <c r="BZ10" s="190"/>
      <c r="CA10" s="190"/>
      <c r="CB10" s="190"/>
      <c r="CC10" s="190"/>
    </row>
    <row r="11" spans="1:81" ht="12.75">
      <c r="A11" s="16" t="s">
        <v>36</v>
      </c>
      <c r="B11" s="16" t="s">
        <v>50</v>
      </c>
      <c r="C11" s="4">
        <v>25448</v>
      </c>
      <c r="D11" s="114">
        <f>'[1]int.bev.'!D11</f>
        <v>25964</v>
      </c>
      <c r="E11" s="114">
        <f>'[8]int.bev.'!E11</f>
        <v>25369</v>
      </c>
      <c r="F11" s="4">
        <v>0</v>
      </c>
      <c r="G11" s="114">
        <f>'[1]int.bev.'!G11</f>
        <v>0</v>
      </c>
      <c r="H11" s="114">
        <f>'[8]int.bev.'!H11</f>
        <v>0</v>
      </c>
      <c r="I11" s="4">
        <v>25</v>
      </c>
      <c r="J11" s="114">
        <f>'[1]int.bev.'!J11</f>
        <v>2</v>
      </c>
      <c r="K11" s="114">
        <f>'[8]int.bev.'!K11</f>
        <v>0</v>
      </c>
      <c r="L11" s="16" t="s">
        <v>36</v>
      </c>
      <c r="M11" s="16" t="s">
        <v>50</v>
      </c>
      <c r="N11" s="4">
        <v>100</v>
      </c>
      <c r="O11" s="114">
        <f>'[1]int.bev.'!O11</f>
        <v>6</v>
      </c>
      <c r="P11" s="114">
        <f>'[8]int.bev.'!P11</f>
        <v>0</v>
      </c>
      <c r="Q11" s="4">
        <v>42334</v>
      </c>
      <c r="R11" s="114">
        <f>'[1]int.bev.'!R11</f>
        <v>56520</v>
      </c>
      <c r="S11" s="114">
        <f>'[8]int.bev.'!S11</f>
        <v>67934</v>
      </c>
      <c r="T11" s="4">
        <v>0</v>
      </c>
      <c r="U11" s="114">
        <f>'[1]int.bev.'!U11</f>
        <v>865</v>
      </c>
      <c r="V11" s="114">
        <f>'[8]int.bev.'!V11</f>
        <v>0</v>
      </c>
      <c r="W11" s="16" t="s">
        <v>36</v>
      </c>
      <c r="X11" s="16" t="s">
        <v>50</v>
      </c>
      <c r="Y11" s="114">
        <f t="shared" si="0"/>
        <v>0</v>
      </c>
      <c r="Z11" s="114">
        <f t="shared" si="0"/>
        <v>1208</v>
      </c>
      <c r="AA11" s="114">
        <f>'[8]int.bev.'!AA11</f>
        <v>0</v>
      </c>
      <c r="AB11" s="4">
        <v>0</v>
      </c>
      <c r="AC11" s="114">
        <f>'[1]int.bev.'!AC11</f>
        <v>0</v>
      </c>
      <c r="AD11" s="114">
        <f>'[8]int.bev.'!AD11</f>
        <v>0</v>
      </c>
      <c r="AE11" s="16" t="s">
        <v>36</v>
      </c>
      <c r="AF11" s="16" t="s">
        <v>50</v>
      </c>
      <c r="AG11" s="161">
        <v>0</v>
      </c>
      <c r="AH11" s="114">
        <f>'[1]int.bev.'!AH11</f>
        <v>1208</v>
      </c>
      <c r="AI11" s="114">
        <f>'[8]int.bev.'!AI11</f>
        <v>0</v>
      </c>
      <c r="AJ11" s="4">
        <v>516</v>
      </c>
      <c r="AK11" s="114">
        <f>'[1]int.bev.'!AK11</f>
        <v>1385</v>
      </c>
      <c r="AL11" s="114">
        <f>'[8]int.bev.'!AL11</f>
        <v>498</v>
      </c>
      <c r="AM11" s="16" t="s">
        <v>36</v>
      </c>
      <c r="AN11" s="16" t="s">
        <v>50</v>
      </c>
      <c r="AO11" s="4">
        <v>0</v>
      </c>
      <c r="AP11" s="114">
        <f>'[1]int.bev.'!AP11</f>
        <v>12</v>
      </c>
      <c r="AQ11" s="114">
        <f>'[8]int.bev.'!AQ11</f>
        <v>0</v>
      </c>
      <c r="AR11" s="140">
        <f t="shared" si="1"/>
        <v>68398</v>
      </c>
      <c r="AS11" s="141">
        <f t="shared" si="1"/>
        <v>85083</v>
      </c>
      <c r="AT11" s="114">
        <f>'[8]int.bev.'!AT11</f>
        <v>93801</v>
      </c>
      <c r="AU11" s="16" t="s">
        <v>36</v>
      </c>
      <c r="AV11" s="16" t="s">
        <v>50</v>
      </c>
      <c r="AW11" s="37">
        <f t="shared" si="2"/>
        <v>68273</v>
      </c>
      <c r="AX11" s="37">
        <f t="shared" si="3"/>
        <v>84198</v>
      </c>
      <c r="AY11" s="114">
        <f>'[8]int.bev.'!AY11</f>
        <v>93801</v>
      </c>
      <c r="AZ11" s="37">
        <f>'int.kiad.'!BB11</f>
        <v>125</v>
      </c>
      <c r="BA11" s="37">
        <f>'int.kiad.'!BC11</f>
        <v>885</v>
      </c>
      <c r="BB11" s="114">
        <f>'[8]int.bev.'!BB11</f>
        <v>0</v>
      </c>
      <c r="BC11" s="190"/>
      <c r="BD11" s="190"/>
      <c r="BE11" s="190"/>
      <c r="BF11" s="190"/>
      <c r="BG11" s="212"/>
      <c r="BH11" s="190"/>
      <c r="BI11" s="190"/>
      <c r="BJ11" s="212"/>
      <c r="BK11" s="190"/>
      <c r="BL11" s="190"/>
      <c r="BM11" s="190"/>
      <c r="BN11" s="190"/>
      <c r="BO11" s="190"/>
      <c r="BP11" s="212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</row>
    <row r="12" spans="1:81" ht="12.75">
      <c r="A12" s="16" t="s">
        <v>38</v>
      </c>
      <c r="B12" s="16" t="s">
        <v>16</v>
      </c>
      <c r="C12" s="4">
        <v>58700</v>
      </c>
      <c r="D12" s="114">
        <f>'[1]int.bev.'!D12</f>
        <v>77319</v>
      </c>
      <c r="E12" s="114">
        <f>'[8]int.bev.'!E12</f>
        <v>65247</v>
      </c>
      <c r="F12" s="4">
        <v>0</v>
      </c>
      <c r="G12" s="114">
        <f>'[1]int.bev.'!G12</f>
        <v>0</v>
      </c>
      <c r="H12" s="114">
        <f>'[8]int.bev.'!H12</f>
        <v>0</v>
      </c>
      <c r="I12" s="4">
        <v>100</v>
      </c>
      <c r="J12" s="114">
        <f>'[1]int.bev.'!J12</f>
        <v>400</v>
      </c>
      <c r="K12" s="114">
        <f>'[8]int.bev.'!K12</f>
        <v>0</v>
      </c>
      <c r="L12" s="16" t="s">
        <v>38</v>
      </c>
      <c r="M12" s="16" t="s">
        <v>29</v>
      </c>
      <c r="N12" s="4">
        <v>0</v>
      </c>
      <c r="O12" s="114">
        <f>'[1]int.bev.'!O12</f>
        <v>1600</v>
      </c>
      <c r="P12" s="114">
        <f>'[8]int.bev.'!P12</f>
        <v>0</v>
      </c>
      <c r="Q12" s="4">
        <v>8003</v>
      </c>
      <c r="R12" s="114">
        <f>'[1]int.bev.'!R12</f>
        <v>10455</v>
      </c>
      <c r="S12" s="114">
        <f>'[8]int.bev.'!S12</f>
        <v>4000</v>
      </c>
      <c r="T12" s="4">
        <v>1175</v>
      </c>
      <c r="U12" s="114">
        <f>'[1]int.bev.'!U12</f>
        <v>2028</v>
      </c>
      <c r="V12" s="114">
        <f>'[8]int.bev.'!V12</f>
        <v>0</v>
      </c>
      <c r="W12" s="16" t="s">
        <v>38</v>
      </c>
      <c r="X12" s="16" t="s">
        <v>29</v>
      </c>
      <c r="Y12" s="114">
        <f t="shared" si="0"/>
        <v>0</v>
      </c>
      <c r="Z12" s="114">
        <f t="shared" si="0"/>
        <v>0</v>
      </c>
      <c r="AA12" s="114">
        <f>'[8]int.bev.'!AA12</f>
        <v>0</v>
      </c>
      <c r="AB12" s="4">
        <v>0</v>
      </c>
      <c r="AC12" s="114">
        <f>'[1]int.bev.'!AC12</f>
        <v>0</v>
      </c>
      <c r="AD12" s="114">
        <f>'[8]int.bev.'!AD12</f>
        <v>0</v>
      </c>
      <c r="AE12" s="16" t="s">
        <v>38</v>
      </c>
      <c r="AF12" s="16" t="s">
        <v>29</v>
      </c>
      <c r="AG12" s="161">
        <v>0</v>
      </c>
      <c r="AH12" s="114">
        <f>'[1]int.bev.'!AH12</f>
        <v>0</v>
      </c>
      <c r="AI12" s="114">
        <f>'[8]int.bev.'!AI12</f>
        <v>0</v>
      </c>
      <c r="AJ12" s="4">
        <v>2000</v>
      </c>
      <c r="AK12" s="114">
        <f>'[1]int.bev.'!AK12</f>
        <v>658</v>
      </c>
      <c r="AL12" s="114">
        <f>'[8]int.bev.'!AL12</f>
        <v>2000</v>
      </c>
      <c r="AM12" s="16" t="s">
        <v>38</v>
      </c>
      <c r="AN12" s="16" t="s">
        <v>29</v>
      </c>
      <c r="AO12" s="4">
        <v>0</v>
      </c>
      <c r="AP12" s="114">
        <f>'[1]int.bev.'!AP12</f>
        <v>0</v>
      </c>
      <c r="AQ12" s="114">
        <f>'[8]int.bev.'!AQ12</f>
        <v>0</v>
      </c>
      <c r="AR12" s="140">
        <f t="shared" si="1"/>
        <v>68703</v>
      </c>
      <c r="AS12" s="141">
        <f t="shared" si="1"/>
        <v>90032</v>
      </c>
      <c r="AT12" s="114">
        <f>'[8]int.bev.'!AT12</f>
        <v>71247</v>
      </c>
      <c r="AU12" s="16" t="s">
        <v>38</v>
      </c>
      <c r="AV12" s="16" t="s">
        <v>29</v>
      </c>
      <c r="AW12" s="37">
        <f t="shared" si="2"/>
        <v>67428</v>
      </c>
      <c r="AX12" s="37">
        <f t="shared" si="3"/>
        <v>86004</v>
      </c>
      <c r="AY12" s="114">
        <f>'[8]int.bev.'!AY12</f>
        <v>71247</v>
      </c>
      <c r="AZ12" s="37">
        <f>'int.kiad.'!BB12</f>
        <v>1275</v>
      </c>
      <c r="BA12" s="37">
        <f>'int.kiad.'!BC12</f>
        <v>4028</v>
      </c>
      <c r="BB12" s="114">
        <f>'[8]int.bev.'!BB12</f>
        <v>0</v>
      </c>
      <c r="BC12" s="190"/>
      <c r="BD12" s="190"/>
      <c r="BE12" s="190"/>
      <c r="BF12" s="190"/>
      <c r="BG12" s="212"/>
      <c r="BH12" s="190"/>
      <c r="BI12" s="190"/>
      <c r="BJ12" s="212"/>
      <c r="BK12" s="190"/>
      <c r="BL12" s="190"/>
      <c r="BM12" s="190"/>
      <c r="BN12" s="190"/>
      <c r="BO12" s="190"/>
      <c r="BP12" s="212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</row>
    <row r="13" spans="1:81" ht="12.75">
      <c r="A13" s="16" t="s">
        <v>51</v>
      </c>
      <c r="B13" s="16" t="s">
        <v>52</v>
      </c>
      <c r="C13" s="4">
        <v>78968</v>
      </c>
      <c r="D13" s="114">
        <f>'[1]int.bev.'!D13</f>
        <v>79149</v>
      </c>
      <c r="E13" s="114">
        <f>'[8]int.bev.'!E13</f>
        <v>72185</v>
      </c>
      <c r="F13" s="4">
        <v>0</v>
      </c>
      <c r="G13" s="114">
        <f>'[1]int.bev.'!G13</f>
        <v>0</v>
      </c>
      <c r="H13" s="114">
        <f>'[8]int.bev.'!H13</f>
        <v>0</v>
      </c>
      <c r="I13" s="4">
        <v>0</v>
      </c>
      <c r="J13" s="114">
        <f>'[1]int.bev.'!J13</f>
        <v>0</v>
      </c>
      <c r="K13" s="114">
        <f>'[8]int.bev.'!K13</f>
        <v>0</v>
      </c>
      <c r="L13" s="16" t="s">
        <v>51</v>
      </c>
      <c r="M13" s="16" t="s">
        <v>52</v>
      </c>
      <c r="N13" s="4">
        <v>0</v>
      </c>
      <c r="O13" s="114">
        <f>'[1]int.bev.'!O13</f>
        <v>0</v>
      </c>
      <c r="P13" s="114">
        <f>'[8]int.bev.'!P13</f>
        <v>0</v>
      </c>
      <c r="Q13" s="4">
        <v>656175</v>
      </c>
      <c r="R13" s="114">
        <f>'[1]int.bev.'!R13</f>
        <v>817634</v>
      </c>
      <c r="S13" s="114">
        <f>'[8]int.bev.'!S13</f>
        <v>1001141</v>
      </c>
      <c r="T13" s="4">
        <v>750</v>
      </c>
      <c r="U13" s="114">
        <f>'[1]int.bev.'!U13</f>
        <v>3377</v>
      </c>
      <c r="V13" s="114">
        <f>'[8]int.bev.'!V13</f>
        <v>750</v>
      </c>
      <c r="W13" s="16" t="s">
        <v>51</v>
      </c>
      <c r="X13" s="16" t="s">
        <v>52</v>
      </c>
      <c r="Y13" s="114">
        <f t="shared" si="0"/>
        <v>0</v>
      </c>
      <c r="Z13" s="114">
        <f t="shared" si="0"/>
        <v>7860</v>
      </c>
      <c r="AA13" s="114">
        <f>'[8]int.bev.'!AA13</f>
        <v>0</v>
      </c>
      <c r="AB13" s="4">
        <v>0</v>
      </c>
      <c r="AC13" s="114">
        <f>'[1]int.bev.'!AC13</f>
        <v>5344</v>
      </c>
      <c r="AD13" s="114">
        <f>'[8]int.bev.'!AD13</f>
        <v>0</v>
      </c>
      <c r="AE13" s="16" t="s">
        <v>51</v>
      </c>
      <c r="AF13" s="16" t="s">
        <v>52</v>
      </c>
      <c r="AG13" s="161">
        <v>0</v>
      </c>
      <c r="AH13" s="114">
        <f>'[1]int.bev.'!AH13</f>
        <v>2516</v>
      </c>
      <c r="AI13" s="114">
        <f>'[8]int.bev.'!AI13</f>
        <v>0</v>
      </c>
      <c r="AJ13" s="4">
        <v>676</v>
      </c>
      <c r="AK13" s="114">
        <f>'[1]int.bev.'!AK13</f>
        <v>17957</v>
      </c>
      <c r="AL13" s="114">
        <f>'[8]int.bev.'!AL13</f>
        <v>103</v>
      </c>
      <c r="AM13" s="16" t="s">
        <v>51</v>
      </c>
      <c r="AN13" s="16" t="s">
        <v>52</v>
      </c>
      <c r="AO13" s="4">
        <v>676</v>
      </c>
      <c r="AP13" s="114">
        <f>'[1]int.bev.'!AP13</f>
        <v>584</v>
      </c>
      <c r="AQ13" s="114">
        <f>'[8]int.bev.'!AQ13</f>
        <v>0</v>
      </c>
      <c r="AR13" s="140">
        <f t="shared" si="1"/>
        <v>735819</v>
      </c>
      <c r="AS13" s="141">
        <f t="shared" si="1"/>
        <v>922600</v>
      </c>
      <c r="AT13" s="114">
        <f>'[8]int.bev.'!AT13</f>
        <v>1073429</v>
      </c>
      <c r="AU13" s="16" t="s">
        <v>51</v>
      </c>
      <c r="AV13" s="16" t="s">
        <v>52</v>
      </c>
      <c r="AW13" s="37">
        <f t="shared" si="2"/>
        <v>734393</v>
      </c>
      <c r="AX13" s="37">
        <f t="shared" si="3"/>
        <v>913295</v>
      </c>
      <c r="AY13" s="114">
        <f>'[8]int.bev.'!AY13</f>
        <v>1072679</v>
      </c>
      <c r="AZ13" s="37">
        <f>'int.kiad.'!BB13</f>
        <v>1426</v>
      </c>
      <c r="BA13" s="37">
        <f>'int.kiad.'!BC13</f>
        <v>9305</v>
      </c>
      <c r="BB13" s="114">
        <f>'[8]int.bev.'!BB13</f>
        <v>750</v>
      </c>
      <c r="BC13" s="190"/>
      <c r="BD13" s="190"/>
      <c r="BE13" s="190"/>
      <c r="BF13" s="190"/>
      <c r="BG13" s="212"/>
      <c r="BH13" s="190"/>
      <c r="BI13" s="190"/>
      <c r="BJ13" s="212"/>
      <c r="BK13" s="190"/>
      <c r="BL13" s="190"/>
      <c r="BM13" s="190"/>
      <c r="BN13" s="190"/>
      <c r="BO13" s="190"/>
      <c r="BP13" s="212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</row>
    <row r="14" spans="1:81" ht="12.75">
      <c r="A14" s="16" t="s">
        <v>41</v>
      </c>
      <c r="B14" s="16" t="s">
        <v>53</v>
      </c>
      <c r="C14" s="4">
        <v>7652</v>
      </c>
      <c r="D14" s="114">
        <f>'[1]int.bev.'!D14</f>
        <v>10843</v>
      </c>
      <c r="E14" s="114">
        <f>'[8]int.bev.'!E14</f>
        <v>7290</v>
      </c>
      <c r="F14" s="4">
        <v>0</v>
      </c>
      <c r="G14" s="114">
        <f>'[1]int.bev.'!G14</f>
        <v>0</v>
      </c>
      <c r="H14" s="114">
        <f>'[8]int.bev.'!H14</f>
        <v>0</v>
      </c>
      <c r="I14" s="4">
        <v>0</v>
      </c>
      <c r="J14" s="114">
        <f>'[1]int.bev.'!J14</f>
        <v>0</v>
      </c>
      <c r="K14" s="114">
        <f>'[8]int.bev.'!K14</f>
        <v>0</v>
      </c>
      <c r="L14" s="16" t="s">
        <v>41</v>
      </c>
      <c r="M14" s="16" t="s">
        <v>53</v>
      </c>
      <c r="N14" s="4">
        <v>0</v>
      </c>
      <c r="O14" s="114">
        <f>'[1]int.bev.'!O14</f>
        <v>0</v>
      </c>
      <c r="P14" s="114">
        <f>'[8]int.bev.'!P14</f>
        <v>0</v>
      </c>
      <c r="Q14" s="4">
        <v>97740</v>
      </c>
      <c r="R14" s="114">
        <f>'[1]int.bev.'!R14</f>
        <v>122213</v>
      </c>
      <c r="S14" s="114">
        <f>'[8]int.bev.'!S14</f>
        <v>145720</v>
      </c>
      <c r="T14" s="4">
        <v>350</v>
      </c>
      <c r="U14" s="114">
        <f>'[1]int.bev.'!U14</f>
        <v>2183</v>
      </c>
      <c r="V14" s="114">
        <f>'[8]int.bev.'!V14</f>
        <v>0</v>
      </c>
      <c r="W14" s="16" t="s">
        <v>41</v>
      </c>
      <c r="X14" s="16" t="s">
        <v>53</v>
      </c>
      <c r="Y14" s="114">
        <f t="shared" si="0"/>
        <v>0</v>
      </c>
      <c r="Z14" s="114">
        <f t="shared" si="0"/>
        <v>2034</v>
      </c>
      <c r="AA14" s="114">
        <f>'[8]int.bev.'!AA14</f>
        <v>0</v>
      </c>
      <c r="AB14" s="4">
        <v>0</v>
      </c>
      <c r="AC14" s="114">
        <f>'[1]int.bev.'!AC14</f>
        <v>1125</v>
      </c>
      <c r="AD14" s="114">
        <f>'[8]int.bev.'!AD14</f>
        <v>0</v>
      </c>
      <c r="AE14" s="16" t="s">
        <v>41</v>
      </c>
      <c r="AF14" s="16" t="s">
        <v>53</v>
      </c>
      <c r="AG14" s="161">
        <v>0</v>
      </c>
      <c r="AH14" s="114">
        <f>'[1]int.bev.'!AH14</f>
        <v>909</v>
      </c>
      <c r="AI14" s="114">
        <f>'[8]int.bev.'!AI14</f>
        <v>0</v>
      </c>
      <c r="AJ14" s="4">
        <v>1579</v>
      </c>
      <c r="AK14" s="114">
        <f>'[1]int.bev.'!AK14</f>
        <v>4158</v>
      </c>
      <c r="AL14" s="114">
        <f>'[8]int.bev.'!AL14</f>
        <v>323</v>
      </c>
      <c r="AM14" s="16" t="s">
        <v>41</v>
      </c>
      <c r="AN14" s="16" t="s">
        <v>53</v>
      </c>
      <c r="AO14" s="4">
        <v>0</v>
      </c>
      <c r="AP14" s="114">
        <f>'[1]int.bev.'!AP14</f>
        <v>270</v>
      </c>
      <c r="AQ14" s="114">
        <f>'[8]int.bev.'!AQ14</f>
        <v>0</v>
      </c>
      <c r="AR14" s="140">
        <f t="shared" si="1"/>
        <v>106971</v>
      </c>
      <c r="AS14" s="141">
        <f t="shared" si="1"/>
        <v>139248</v>
      </c>
      <c r="AT14" s="114">
        <f>'[8]int.bev.'!AT14</f>
        <v>153333</v>
      </c>
      <c r="AU14" s="16" t="s">
        <v>41</v>
      </c>
      <c r="AV14" s="16" t="s">
        <v>53</v>
      </c>
      <c r="AW14" s="37">
        <f t="shared" si="2"/>
        <v>106621</v>
      </c>
      <c r="AX14" s="37">
        <f t="shared" si="3"/>
        <v>135670</v>
      </c>
      <c r="AY14" s="114">
        <f>'[8]int.bev.'!AY14</f>
        <v>153333</v>
      </c>
      <c r="AZ14" s="37">
        <f>'int.kiad.'!BB14</f>
        <v>350</v>
      </c>
      <c r="BA14" s="37">
        <f>'int.kiad.'!BC14</f>
        <v>3578</v>
      </c>
      <c r="BB14" s="114">
        <f>'[8]int.bev.'!BB14</f>
        <v>0</v>
      </c>
      <c r="BC14" s="190"/>
      <c r="BD14" s="190"/>
      <c r="BE14" s="190"/>
      <c r="BF14" s="190"/>
      <c r="BG14" s="212"/>
      <c r="BH14" s="190"/>
      <c r="BI14" s="190"/>
      <c r="BJ14" s="212"/>
      <c r="BK14" s="190"/>
      <c r="BL14" s="190"/>
      <c r="BM14" s="190"/>
      <c r="BN14" s="190"/>
      <c r="BO14" s="190"/>
      <c r="BP14" s="212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</row>
    <row r="15" spans="1:81" ht="12.75">
      <c r="A15" s="16" t="s">
        <v>54</v>
      </c>
      <c r="B15" s="16" t="s">
        <v>55</v>
      </c>
      <c r="C15" s="4">
        <v>9347</v>
      </c>
      <c r="D15" s="114">
        <f>'[1]int.bev.'!D15</f>
        <v>12350</v>
      </c>
      <c r="E15" s="114">
        <f>'[8]int.bev.'!E15</f>
        <v>11833</v>
      </c>
      <c r="F15" s="4">
        <v>0</v>
      </c>
      <c r="G15" s="114">
        <f>'[1]int.bev.'!G15</f>
        <v>0</v>
      </c>
      <c r="H15" s="114">
        <f>'[8]int.bev.'!H15</f>
        <v>0</v>
      </c>
      <c r="I15" s="4">
        <v>0</v>
      </c>
      <c r="J15" s="114">
        <f>'[1]int.bev.'!J15</f>
        <v>0</v>
      </c>
      <c r="K15" s="114">
        <f>'[8]int.bev.'!K15</f>
        <v>0</v>
      </c>
      <c r="L15" s="16" t="s">
        <v>54</v>
      </c>
      <c r="M15" s="16" t="s">
        <v>55</v>
      </c>
      <c r="N15" s="4">
        <v>0</v>
      </c>
      <c r="O15" s="114">
        <f>'[1]int.bev.'!O15</f>
        <v>0</v>
      </c>
      <c r="P15" s="114">
        <f>'[8]int.bev.'!P15</f>
        <v>0</v>
      </c>
      <c r="Q15" s="4">
        <v>96001</v>
      </c>
      <c r="R15" s="114">
        <f>'[1]int.bev.'!R15</f>
        <v>120462</v>
      </c>
      <c r="S15" s="114">
        <f>'[8]int.bev.'!S15</f>
        <v>145124</v>
      </c>
      <c r="T15" s="4">
        <v>0</v>
      </c>
      <c r="U15" s="114">
        <f>'[1]int.bev.'!U15</f>
        <v>1038</v>
      </c>
      <c r="V15" s="114">
        <f>'[8]int.bev.'!V15</f>
        <v>0</v>
      </c>
      <c r="W15" s="16" t="s">
        <v>54</v>
      </c>
      <c r="X15" s="16" t="s">
        <v>55</v>
      </c>
      <c r="Y15" s="114">
        <f t="shared" si="0"/>
        <v>0</v>
      </c>
      <c r="Z15" s="114">
        <f t="shared" si="0"/>
        <v>1102</v>
      </c>
      <c r="AA15" s="114">
        <f>'[8]int.bev.'!AA15</f>
        <v>0</v>
      </c>
      <c r="AB15" s="4">
        <v>0</v>
      </c>
      <c r="AC15" s="114">
        <f>'[1]int.bev.'!AC15</f>
        <v>0</v>
      </c>
      <c r="AD15" s="114">
        <f>'[8]int.bev.'!AD15</f>
        <v>0</v>
      </c>
      <c r="AE15" s="16" t="s">
        <v>54</v>
      </c>
      <c r="AF15" s="16" t="s">
        <v>55</v>
      </c>
      <c r="AG15" s="161">
        <v>0</v>
      </c>
      <c r="AH15" s="114">
        <f>'[1]int.bev.'!AH15</f>
        <v>1102</v>
      </c>
      <c r="AI15" s="114">
        <f>'[8]int.bev.'!AI15</f>
        <v>0</v>
      </c>
      <c r="AJ15" s="4">
        <v>151</v>
      </c>
      <c r="AK15" s="114">
        <f>'[1]int.bev.'!AK15</f>
        <v>5336</v>
      </c>
      <c r="AL15" s="114">
        <f>'[8]int.bev.'!AL15</f>
        <v>228</v>
      </c>
      <c r="AM15" s="16" t="s">
        <v>54</v>
      </c>
      <c r="AN15" s="16" t="s">
        <v>55</v>
      </c>
      <c r="AO15" s="4">
        <v>0</v>
      </c>
      <c r="AP15" s="114">
        <f>'[1]int.bev.'!AP15</f>
        <v>368</v>
      </c>
      <c r="AQ15" s="114">
        <f>'[8]int.bev.'!AQ15</f>
        <v>0</v>
      </c>
      <c r="AR15" s="140">
        <f t="shared" si="1"/>
        <v>105499</v>
      </c>
      <c r="AS15" s="141">
        <f t="shared" si="1"/>
        <v>139250</v>
      </c>
      <c r="AT15" s="114">
        <f>'[8]int.bev.'!AT15</f>
        <v>157185</v>
      </c>
      <c r="AU15" s="16" t="s">
        <v>54</v>
      </c>
      <c r="AV15" s="16" t="s">
        <v>55</v>
      </c>
      <c r="AW15" s="37">
        <f t="shared" si="2"/>
        <v>105499</v>
      </c>
      <c r="AX15" s="37">
        <f t="shared" si="3"/>
        <v>137844</v>
      </c>
      <c r="AY15" s="114">
        <f>'[8]int.bev.'!AY15</f>
        <v>157185</v>
      </c>
      <c r="AZ15" s="37">
        <f>'int.kiad.'!BB15</f>
        <v>0</v>
      </c>
      <c r="BA15" s="37">
        <f>'int.kiad.'!BC15</f>
        <v>1406</v>
      </c>
      <c r="BB15" s="114">
        <f>'[8]int.bev.'!BB15</f>
        <v>0</v>
      </c>
      <c r="BC15" s="190"/>
      <c r="BD15" s="190"/>
      <c r="BE15" s="190"/>
      <c r="BF15" s="190"/>
      <c r="BG15" s="212"/>
      <c r="BH15" s="190"/>
      <c r="BI15" s="190"/>
      <c r="BJ15" s="212"/>
      <c r="BK15" s="190"/>
      <c r="BL15" s="190"/>
      <c r="BM15" s="190"/>
      <c r="BN15" s="190"/>
      <c r="BO15" s="190"/>
      <c r="BP15" s="212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</row>
    <row r="16" spans="1:81" ht="12.75">
      <c r="A16" s="16" t="s">
        <v>56</v>
      </c>
      <c r="B16" s="16" t="s">
        <v>57</v>
      </c>
      <c r="C16" s="4">
        <v>11901</v>
      </c>
      <c r="D16" s="114">
        <f>'[1]int.bev.'!D16</f>
        <v>13591</v>
      </c>
      <c r="E16" s="114">
        <f>'[8]int.bev.'!E16</f>
        <v>12527</v>
      </c>
      <c r="F16" s="4">
        <v>0</v>
      </c>
      <c r="G16" s="114">
        <f>'[1]int.bev.'!G16</f>
        <v>0</v>
      </c>
      <c r="H16" s="114">
        <f>'[8]int.bev.'!H16</f>
        <v>0</v>
      </c>
      <c r="I16" s="4">
        <v>0</v>
      </c>
      <c r="J16" s="114">
        <f>'[1]int.bev.'!J16</f>
        <v>0</v>
      </c>
      <c r="K16" s="114">
        <f>'[8]int.bev.'!K16</f>
        <v>0</v>
      </c>
      <c r="L16" s="16" t="s">
        <v>56</v>
      </c>
      <c r="M16" s="16" t="s">
        <v>57</v>
      </c>
      <c r="N16" s="4">
        <v>0</v>
      </c>
      <c r="O16" s="114">
        <f>'[1]int.bev.'!O16</f>
        <v>0</v>
      </c>
      <c r="P16" s="114">
        <f>'[8]int.bev.'!P16</f>
        <v>0</v>
      </c>
      <c r="Q16" s="4">
        <v>112023</v>
      </c>
      <c r="R16" s="114">
        <f>'[1]int.bev.'!R16</f>
        <v>140745</v>
      </c>
      <c r="S16" s="114">
        <f>'[8]int.bev.'!S16</f>
        <v>166999</v>
      </c>
      <c r="T16" s="4">
        <v>0</v>
      </c>
      <c r="U16" s="114">
        <f>'[1]int.bev.'!U16</f>
        <v>3371</v>
      </c>
      <c r="V16" s="114">
        <f>'[8]int.bev.'!V16</f>
        <v>0</v>
      </c>
      <c r="W16" s="16" t="s">
        <v>56</v>
      </c>
      <c r="X16" s="16" t="s">
        <v>57</v>
      </c>
      <c r="Y16" s="114">
        <f t="shared" si="0"/>
        <v>0</v>
      </c>
      <c r="Z16" s="114">
        <f t="shared" si="0"/>
        <v>1050</v>
      </c>
      <c r="AA16" s="114">
        <f>'[8]int.bev.'!AA16</f>
        <v>0</v>
      </c>
      <c r="AB16" s="4">
        <v>0</v>
      </c>
      <c r="AC16" s="114">
        <f>'[1]int.bev.'!AC16</f>
        <v>750</v>
      </c>
      <c r="AD16" s="114">
        <f>'[8]int.bev.'!AD16</f>
        <v>0</v>
      </c>
      <c r="AE16" s="16" t="s">
        <v>56</v>
      </c>
      <c r="AF16" s="16" t="s">
        <v>57</v>
      </c>
      <c r="AG16" s="161">
        <v>0</v>
      </c>
      <c r="AH16" s="114">
        <f>'[1]int.bev.'!AH16</f>
        <v>300</v>
      </c>
      <c r="AI16" s="114">
        <f>'[8]int.bev.'!AI16</f>
        <v>0</v>
      </c>
      <c r="AJ16" s="4">
        <v>677</v>
      </c>
      <c r="AK16" s="114">
        <f>'[1]int.bev.'!AK16</f>
        <v>1745</v>
      </c>
      <c r="AL16" s="114">
        <f>'[8]int.bev.'!AL16</f>
        <v>195</v>
      </c>
      <c r="AM16" s="16" t="s">
        <v>56</v>
      </c>
      <c r="AN16" s="16" t="s">
        <v>57</v>
      </c>
      <c r="AO16" s="4">
        <v>0</v>
      </c>
      <c r="AP16" s="114">
        <f>'[1]int.bev.'!AP16</f>
        <v>0</v>
      </c>
      <c r="AQ16" s="114">
        <f>'[8]int.bev.'!AQ16</f>
        <v>0</v>
      </c>
      <c r="AR16" s="140">
        <f t="shared" si="1"/>
        <v>124601</v>
      </c>
      <c r="AS16" s="141">
        <f t="shared" si="1"/>
        <v>157131</v>
      </c>
      <c r="AT16" s="114">
        <f>'[8]int.bev.'!AT16</f>
        <v>179721</v>
      </c>
      <c r="AU16" s="16" t="s">
        <v>56</v>
      </c>
      <c r="AV16" s="16" t="s">
        <v>57</v>
      </c>
      <c r="AW16" s="37">
        <f t="shared" si="2"/>
        <v>124601</v>
      </c>
      <c r="AX16" s="37">
        <f t="shared" si="3"/>
        <v>153010</v>
      </c>
      <c r="AY16" s="114">
        <f>'[8]int.bev.'!AY16</f>
        <v>179721</v>
      </c>
      <c r="AZ16" s="37">
        <f>'int.kiad.'!BB16</f>
        <v>0</v>
      </c>
      <c r="BA16" s="37">
        <f>'int.kiad.'!BC16</f>
        <v>4121</v>
      </c>
      <c r="BB16" s="114">
        <f>'[8]int.bev.'!BB16</f>
        <v>0</v>
      </c>
      <c r="BC16" s="169" t="s">
        <v>40</v>
      </c>
      <c r="BD16" s="169" t="s">
        <v>40</v>
      </c>
      <c r="BE16" s="169" t="s">
        <v>40</v>
      </c>
      <c r="BF16" s="170" t="s">
        <v>132</v>
      </c>
      <c r="BG16" s="213"/>
      <c r="BH16" s="170"/>
      <c r="BI16" s="171" t="s">
        <v>132</v>
      </c>
      <c r="BJ16" s="213"/>
      <c r="BK16" s="170"/>
      <c r="BL16" s="169" t="s">
        <v>40</v>
      </c>
      <c r="BM16" s="169" t="s">
        <v>40</v>
      </c>
      <c r="BN16" s="169" t="s">
        <v>40</v>
      </c>
      <c r="BO16" s="170" t="s">
        <v>132</v>
      </c>
      <c r="BP16" s="213"/>
      <c r="BQ16" s="170"/>
      <c r="BR16" s="171" t="s">
        <v>132</v>
      </c>
      <c r="BS16" s="170"/>
      <c r="BT16" s="170"/>
      <c r="BU16" s="169" t="s">
        <v>40</v>
      </c>
      <c r="BV16" s="169" t="s">
        <v>40</v>
      </c>
      <c r="BW16" s="169" t="s">
        <v>40</v>
      </c>
      <c r="BX16" s="170" t="s">
        <v>132</v>
      </c>
      <c r="BY16" s="170"/>
      <c r="BZ16" s="170"/>
      <c r="CA16" s="171" t="s">
        <v>40</v>
      </c>
      <c r="CB16" s="170"/>
      <c r="CC16" s="170"/>
    </row>
    <row r="17" spans="1:81" ht="12.75">
      <c r="A17" s="16" t="s">
        <v>58</v>
      </c>
      <c r="B17" s="16" t="s">
        <v>59</v>
      </c>
      <c r="C17" s="4">
        <v>4122</v>
      </c>
      <c r="D17" s="114">
        <f>'[1]int.bev.'!D17</f>
        <v>5764</v>
      </c>
      <c r="E17" s="114">
        <f>'[8]int.bev.'!E17</f>
        <v>3213</v>
      </c>
      <c r="F17" s="4">
        <v>0</v>
      </c>
      <c r="G17" s="114">
        <f>'[1]int.bev.'!G17</f>
        <v>0</v>
      </c>
      <c r="H17" s="114">
        <f>'[8]int.bev.'!H17</f>
        <v>0</v>
      </c>
      <c r="I17" s="4">
        <v>0</v>
      </c>
      <c r="J17" s="114">
        <f>'[1]int.bev.'!J17</f>
        <v>0</v>
      </c>
      <c r="K17" s="114">
        <f>'[8]int.bev.'!K17</f>
        <v>0</v>
      </c>
      <c r="L17" s="16" t="s">
        <v>58</v>
      </c>
      <c r="M17" s="16" t="s">
        <v>59</v>
      </c>
      <c r="N17" s="4">
        <v>0</v>
      </c>
      <c r="O17" s="114">
        <f>'[1]int.bev.'!O17</f>
        <v>0</v>
      </c>
      <c r="P17" s="114">
        <f>'[8]int.bev.'!P17</f>
        <v>0</v>
      </c>
      <c r="Q17" s="4">
        <v>74976</v>
      </c>
      <c r="R17" s="114">
        <f>'[1]int.bev.'!R17</f>
        <v>91664</v>
      </c>
      <c r="S17" s="114">
        <f>'[8]int.bev.'!S17</f>
        <v>109471</v>
      </c>
      <c r="T17" s="4">
        <v>0</v>
      </c>
      <c r="U17" s="114">
        <f>'[1]int.bev.'!U17</f>
        <v>690</v>
      </c>
      <c r="V17" s="114">
        <f>'[8]int.bev.'!V17</f>
        <v>0</v>
      </c>
      <c r="W17" s="16" t="s">
        <v>58</v>
      </c>
      <c r="X17" s="16" t="s">
        <v>59</v>
      </c>
      <c r="Y17" s="114">
        <f t="shared" si="0"/>
        <v>0</v>
      </c>
      <c r="Z17" s="114">
        <f t="shared" si="0"/>
        <v>3886</v>
      </c>
      <c r="AA17" s="114">
        <f>'[8]int.bev.'!AA17</f>
        <v>0</v>
      </c>
      <c r="AB17" s="4">
        <v>0</v>
      </c>
      <c r="AC17" s="114">
        <f>'[1]int.bev.'!AC17</f>
        <v>938</v>
      </c>
      <c r="AD17" s="114">
        <f>'[8]int.bev.'!AD17</f>
        <v>0</v>
      </c>
      <c r="AE17" s="16" t="s">
        <v>58</v>
      </c>
      <c r="AF17" s="16" t="s">
        <v>59</v>
      </c>
      <c r="AG17" s="161">
        <v>0</v>
      </c>
      <c r="AH17" s="114">
        <f>'[1]int.bev.'!AH17</f>
        <v>2948</v>
      </c>
      <c r="AI17" s="114">
        <f>'[8]int.bev.'!AI17</f>
        <v>0</v>
      </c>
      <c r="AJ17" s="4">
        <v>159</v>
      </c>
      <c r="AK17" s="114">
        <f>'[1]int.bev.'!AK17</f>
        <v>925</v>
      </c>
      <c r="AL17" s="114">
        <f>'[8]int.bev.'!AL17</f>
        <v>0</v>
      </c>
      <c r="AM17" s="16" t="s">
        <v>58</v>
      </c>
      <c r="AN17" s="16" t="s">
        <v>59</v>
      </c>
      <c r="AO17" s="4">
        <v>0</v>
      </c>
      <c r="AP17" s="114">
        <f>'[1]int.bev.'!AP17</f>
        <v>0</v>
      </c>
      <c r="AQ17" s="114">
        <f>'[8]int.bev.'!AQ17</f>
        <v>0</v>
      </c>
      <c r="AR17" s="140">
        <f t="shared" si="1"/>
        <v>79257</v>
      </c>
      <c r="AS17" s="141">
        <f t="shared" si="1"/>
        <v>102239</v>
      </c>
      <c r="AT17" s="114">
        <f>'[8]int.bev.'!AT17</f>
        <v>112684</v>
      </c>
      <c r="AU17" s="16" t="s">
        <v>58</v>
      </c>
      <c r="AV17" s="16" t="s">
        <v>59</v>
      </c>
      <c r="AW17" s="37">
        <f t="shared" si="2"/>
        <v>79257</v>
      </c>
      <c r="AX17" s="37">
        <f t="shared" si="3"/>
        <v>100611</v>
      </c>
      <c r="AY17" s="114">
        <f>'[8]int.bev.'!AY17</f>
        <v>112684</v>
      </c>
      <c r="AZ17" s="37">
        <f>'int.kiad.'!BB17</f>
        <v>0</v>
      </c>
      <c r="BA17" s="37">
        <f>'int.kiad.'!BC17</f>
        <v>1628</v>
      </c>
      <c r="BB17" s="114">
        <f>'[8]int.bev.'!BB17</f>
        <v>0</v>
      </c>
      <c r="BC17" s="172" t="s">
        <v>42</v>
      </c>
      <c r="BD17" s="172" t="s">
        <v>195</v>
      </c>
      <c r="BE17" s="172" t="s">
        <v>198</v>
      </c>
      <c r="BF17" s="173" t="s">
        <v>134</v>
      </c>
      <c r="BG17" s="214"/>
      <c r="BH17" s="173"/>
      <c r="BI17" s="174" t="s">
        <v>135</v>
      </c>
      <c r="BJ17" s="214"/>
      <c r="BK17" s="173"/>
      <c r="BL17" s="175" t="s">
        <v>42</v>
      </c>
      <c r="BM17" s="172" t="s">
        <v>195</v>
      </c>
      <c r="BN17" s="172" t="s">
        <v>198</v>
      </c>
      <c r="BO17" s="173" t="s">
        <v>136</v>
      </c>
      <c r="BP17" s="214"/>
      <c r="BQ17" s="173"/>
      <c r="BR17" s="174" t="s">
        <v>139</v>
      </c>
      <c r="BS17" s="173"/>
      <c r="BT17" s="173"/>
      <c r="BU17" s="172" t="s">
        <v>42</v>
      </c>
      <c r="BV17" s="172" t="s">
        <v>195</v>
      </c>
      <c r="BW17" s="172" t="s">
        <v>198</v>
      </c>
      <c r="BX17" s="174" t="s">
        <v>142</v>
      </c>
      <c r="BY17" s="173"/>
      <c r="BZ17" s="173"/>
      <c r="CA17" s="174" t="s">
        <v>177</v>
      </c>
      <c r="CB17" s="173"/>
      <c r="CC17" s="173"/>
    </row>
    <row r="18" spans="1:81" ht="12.75">
      <c r="A18" s="16" t="s">
        <v>60</v>
      </c>
      <c r="B18" s="16" t="s">
        <v>61</v>
      </c>
      <c r="C18" s="4">
        <v>11670</v>
      </c>
      <c r="D18" s="114">
        <f>'[1]int.bev.'!D18</f>
        <v>14513</v>
      </c>
      <c r="E18" s="114">
        <f>'[8]int.bev.'!E18</f>
        <v>14408</v>
      </c>
      <c r="F18" s="4">
        <v>0</v>
      </c>
      <c r="G18" s="114">
        <f>'[1]int.bev.'!G18</f>
        <v>0</v>
      </c>
      <c r="H18" s="114">
        <f>'[8]int.bev.'!H18</f>
        <v>0</v>
      </c>
      <c r="I18" s="4">
        <v>0</v>
      </c>
      <c r="J18" s="114">
        <f>'[1]int.bev.'!J18</f>
        <v>0</v>
      </c>
      <c r="K18" s="114">
        <f>'[8]int.bev.'!K18</f>
        <v>0</v>
      </c>
      <c r="L18" s="16" t="s">
        <v>60</v>
      </c>
      <c r="M18" s="16" t="s">
        <v>61</v>
      </c>
      <c r="N18" s="4">
        <v>0</v>
      </c>
      <c r="O18" s="114">
        <f>'[1]int.bev.'!O18</f>
        <v>0</v>
      </c>
      <c r="P18" s="114">
        <f>'[8]int.bev.'!P18</f>
        <v>0</v>
      </c>
      <c r="Q18" s="4">
        <v>104051</v>
      </c>
      <c r="R18" s="114">
        <f>'[1]int.bev.'!R18</f>
        <v>130339</v>
      </c>
      <c r="S18" s="114">
        <f>'[8]int.bev.'!S18</f>
        <v>153217</v>
      </c>
      <c r="T18" s="4">
        <v>0</v>
      </c>
      <c r="U18" s="114">
        <f>'[1]int.bev.'!U18</f>
        <v>830</v>
      </c>
      <c r="V18" s="114">
        <f>'[8]int.bev.'!V18</f>
        <v>0</v>
      </c>
      <c r="W18" s="16" t="s">
        <v>60</v>
      </c>
      <c r="X18" s="16" t="s">
        <v>61</v>
      </c>
      <c r="Y18" s="114">
        <f t="shared" si="0"/>
        <v>0</v>
      </c>
      <c r="Z18" s="114">
        <f t="shared" si="0"/>
        <v>1368</v>
      </c>
      <c r="AA18" s="114">
        <f>'[8]int.bev.'!AA18</f>
        <v>0</v>
      </c>
      <c r="AB18" s="4">
        <v>0</v>
      </c>
      <c r="AC18" s="114">
        <f>'[1]int.bev.'!AC18</f>
        <v>375</v>
      </c>
      <c r="AD18" s="114">
        <f>'[8]int.bev.'!AD18</f>
        <v>0</v>
      </c>
      <c r="AE18" s="16" t="s">
        <v>60</v>
      </c>
      <c r="AF18" s="16" t="s">
        <v>61</v>
      </c>
      <c r="AG18" s="161">
        <v>0</v>
      </c>
      <c r="AH18" s="114">
        <f>'[1]int.bev.'!AH18</f>
        <v>993</v>
      </c>
      <c r="AI18" s="114">
        <f>'[8]int.bev.'!AI18</f>
        <v>0</v>
      </c>
      <c r="AJ18" s="4">
        <v>1130</v>
      </c>
      <c r="AK18" s="114">
        <f>'[1]int.bev.'!AK18</f>
        <v>1051</v>
      </c>
      <c r="AL18" s="114">
        <f>'[8]int.bev.'!AL18</f>
        <v>559</v>
      </c>
      <c r="AM18" s="16" t="s">
        <v>60</v>
      </c>
      <c r="AN18" s="16" t="s">
        <v>61</v>
      </c>
      <c r="AO18" s="4">
        <v>1130</v>
      </c>
      <c r="AP18" s="114">
        <f>'[1]int.bev.'!AP18</f>
        <v>0</v>
      </c>
      <c r="AQ18" s="114">
        <f>'[8]int.bev.'!AQ18</f>
        <v>0</v>
      </c>
      <c r="AR18" s="140">
        <f t="shared" si="1"/>
        <v>116851</v>
      </c>
      <c r="AS18" s="141">
        <f t="shared" si="1"/>
        <v>147271</v>
      </c>
      <c r="AT18" s="114">
        <f>'[8]int.bev.'!AT18</f>
        <v>168184</v>
      </c>
      <c r="AU18" s="16" t="s">
        <v>60</v>
      </c>
      <c r="AV18" s="16" t="s">
        <v>61</v>
      </c>
      <c r="AW18" s="37">
        <f t="shared" si="2"/>
        <v>115721</v>
      </c>
      <c r="AX18" s="37">
        <f t="shared" si="3"/>
        <v>146066</v>
      </c>
      <c r="AY18" s="114">
        <f>'[8]int.bev.'!AY18</f>
        <v>168184</v>
      </c>
      <c r="AZ18" s="37">
        <f>'int.kiad.'!BB18</f>
        <v>1130</v>
      </c>
      <c r="BA18" s="37">
        <f>'int.kiad.'!BC18</f>
        <v>1205</v>
      </c>
      <c r="BB18" s="114">
        <f>'[8]int.bev.'!BB18</f>
        <v>0</v>
      </c>
      <c r="BC18" s="172" t="s">
        <v>39</v>
      </c>
      <c r="BD18" s="172" t="s">
        <v>196</v>
      </c>
      <c r="BE18" s="176" t="s">
        <v>199</v>
      </c>
      <c r="BF18" s="177" t="s">
        <v>180</v>
      </c>
      <c r="BG18" s="219"/>
      <c r="BH18" s="177"/>
      <c r="BI18" s="178" t="s">
        <v>183</v>
      </c>
      <c r="BJ18" s="219"/>
      <c r="BK18" s="173"/>
      <c r="BL18" s="175" t="s">
        <v>39</v>
      </c>
      <c r="BM18" s="172" t="s">
        <v>196</v>
      </c>
      <c r="BN18" s="176" t="s">
        <v>199</v>
      </c>
      <c r="BO18" s="174" t="s">
        <v>184</v>
      </c>
      <c r="BP18" s="219"/>
      <c r="BQ18" s="173"/>
      <c r="BR18" s="174" t="s">
        <v>211</v>
      </c>
      <c r="BS18" s="173"/>
      <c r="BT18" s="173"/>
      <c r="BU18" s="172" t="s">
        <v>39</v>
      </c>
      <c r="BV18" s="172" t="s">
        <v>196</v>
      </c>
      <c r="BW18" s="176" t="s">
        <v>199</v>
      </c>
      <c r="BX18" s="174" t="s">
        <v>188</v>
      </c>
      <c r="BY18" s="173"/>
      <c r="BZ18" s="173"/>
      <c r="CA18" s="174" t="s">
        <v>190</v>
      </c>
      <c r="CB18" s="173"/>
      <c r="CC18" s="173"/>
    </row>
    <row r="19" spans="1:81" ht="12.75">
      <c r="A19" s="16" t="s">
        <v>62</v>
      </c>
      <c r="B19" s="16" t="s">
        <v>63</v>
      </c>
      <c r="C19" s="4">
        <v>13977</v>
      </c>
      <c r="D19" s="114">
        <f>'[1]int.bev.'!D19</f>
        <v>15391</v>
      </c>
      <c r="E19" s="114">
        <f>'[8]int.bev.'!E19</f>
        <v>14874</v>
      </c>
      <c r="F19" s="4">
        <v>0</v>
      </c>
      <c r="G19" s="114">
        <f>'[1]int.bev.'!G19</f>
        <v>116</v>
      </c>
      <c r="H19" s="114">
        <f>'[8]int.bev.'!H19</f>
        <v>116</v>
      </c>
      <c r="I19" s="4">
        <v>0</v>
      </c>
      <c r="J19" s="114">
        <f>'[1]int.bev.'!J19</f>
        <v>0</v>
      </c>
      <c r="K19" s="114">
        <f>'[8]int.bev.'!K19</f>
        <v>0</v>
      </c>
      <c r="L19" s="16" t="s">
        <v>62</v>
      </c>
      <c r="M19" s="16" t="s">
        <v>63</v>
      </c>
      <c r="N19" s="4">
        <v>0</v>
      </c>
      <c r="O19" s="114">
        <f>'[1]int.bev.'!O19</f>
        <v>0</v>
      </c>
      <c r="P19" s="114">
        <f>'[8]int.bev.'!P19</f>
        <v>0</v>
      </c>
      <c r="Q19" s="4">
        <v>117298</v>
      </c>
      <c r="R19" s="114">
        <f>'[1]int.bev.'!R19</f>
        <v>143871</v>
      </c>
      <c r="S19" s="114">
        <f>'[8]int.bev.'!S19</f>
        <v>164278</v>
      </c>
      <c r="T19" s="4">
        <v>0</v>
      </c>
      <c r="U19" s="114">
        <f>'[1]int.bev.'!U19</f>
        <v>908</v>
      </c>
      <c r="V19" s="114">
        <f>'[8]int.bev.'!V19</f>
        <v>0</v>
      </c>
      <c r="W19" s="16" t="s">
        <v>62</v>
      </c>
      <c r="X19" s="16" t="s">
        <v>63</v>
      </c>
      <c r="Y19" s="114">
        <f t="shared" si="0"/>
        <v>370</v>
      </c>
      <c r="Z19" s="114">
        <f t="shared" si="0"/>
        <v>1078</v>
      </c>
      <c r="AA19" s="114">
        <f>'[8]int.bev.'!AA19</f>
        <v>470</v>
      </c>
      <c r="AB19" s="4">
        <v>300</v>
      </c>
      <c r="AC19" s="114">
        <f>'[1]int.bev.'!AC19</f>
        <v>562</v>
      </c>
      <c r="AD19" s="114">
        <f>'[8]int.bev.'!AD19</f>
        <v>0</v>
      </c>
      <c r="AE19" s="16" t="s">
        <v>62</v>
      </c>
      <c r="AF19" s="16" t="s">
        <v>63</v>
      </c>
      <c r="AG19" s="161">
        <v>70</v>
      </c>
      <c r="AH19" s="114">
        <f>'[1]int.bev.'!AH19</f>
        <v>516</v>
      </c>
      <c r="AI19" s="114">
        <f>'[8]int.bev.'!AI19</f>
        <v>470</v>
      </c>
      <c r="AJ19" s="4">
        <v>164</v>
      </c>
      <c r="AK19" s="114">
        <f>'[1]int.bev.'!AK19</f>
        <v>3932</v>
      </c>
      <c r="AL19" s="114">
        <f>'[8]int.bev.'!AL19</f>
        <v>84</v>
      </c>
      <c r="AM19" s="16" t="s">
        <v>62</v>
      </c>
      <c r="AN19" s="16" t="s">
        <v>63</v>
      </c>
      <c r="AO19" s="4">
        <v>0</v>
      </c>
      <c r="AP19" s="114">
        <f>'[1]int.bev.'!AP19</f>
        <v>671</v>
      </c>
      <c r="AQ19" s="114">
        <f>'[8]int.bev.'!AQ19</f>
        <v>0</v>
      </c>
      <c r="AR19" s="140">
        <f t="shared" si="1"/>
        <v>131809</v>
      </c>
      <c r="AS19" s="141">
        <f t="shared" si="1"/>
        <v>164272</v>
      </c>
      <c r="AT19" s="114">
        <f>'[8]int.bev.'!AT19</f>
        <v>179706</v>
      </c>
      <c r="AU19" s="16" t="s">
        <v>62</v>
      </c>
      <c r="AV19" s="16" t="s">
        <v>63</v>
      </c>
      <c r="AW19" s="37">
        <f t="shared" si="2"/>
        <v>131509</v>
      </c>
      <c r="AX19" s="37">
        <f t="shared" si="3"/>
        <v>162015</v>
      </c>
      <c r="AY19" s="114">
        <f>'[8]int.bev.'!AY19</f>
        <v>179590</v>
      </c>
      <c r="AZ19" s="37">
        <f>'int.kiad.'!BB19</f>
        <v>300</v>
      </c>
      <c r="BA19" s="37">
        <f>'int.kiad.'!BC19</f>
        <v>2257</v>
      </c>
      <c r="BB19" s="114">
        <f>'[8]int.bev.'!BB19</f>
        <v>116</v>
      </c>
      <c r="BC19" s="172" t="s">
        <v>40</v>
      </c>
      <c r="BD19" s="172" t="s">
        <v>39</v>
      </c>
      <c r="BE19" s="176" t="s">
        <v>212</v>
      </c>
      <c r="BF19" s="162" t="s">
        <v>14</v>
      </c>
      <c r="BG19" s="215" t="s">
        <v>14</v>
      </c>
      <c r="BH19" s="162" t="s">
        <v>207</v>
      </c>
      <c r="BI19" s="162" t="s">
        <v>14</v>
      </c>
      <c r="BJ19" s="215" t="s">
        <v>14</v>
      </c>
      <c r="BK19" s="162" t="s">
        <v>207</v>
      </c>
      <c r="BL19" s="172" t="s">
        <v>40</v>
      </c>
      <c r="BM19" s="172" t="s">
        <v>39</v>
      </c>
      <c r="BN19" s="176" t="s">
        <v>212</v>
      </c>
      <c r="BO19" s="162" t="s">
        <v>14</v>
      </c>
      <c r="BP19" s="215" t="s">
        <v>14</v>
      </c>
      <c r="BQ19" s="162" t="s">
        <v>207</v>
      </c>
      <c r="BR19" s="162" t="s">
        <v>14</v>
      </c>
      <c r="BS19" s="162" t="s">
        <v>14</v>
      </c>
      <c r="BT19" s="162" t="s">
        <v>207</v>
      </c>
      <c r="BU19" s="172" t="s">
        <v>40</v>
      </c>
      <c r="BV19" s="172" t="s">
        <v>39</v>
      </c>
      <c r="BW19" s="176" t="s">
        <v>212</v>
      </c>
      <c r="BX19" s="162" t="s">
        <v>14</v>
      </c>
      <c r="BY19" s="162" t="s">
        <v>14</v>
      </c>
      <c r="BZ19" s="162" t="s">
        <v>207</v>
      </c>
      <c r="CA19" s="162" t="s">
        <v>14</v>
      </c>
      <c r="CB19" s="162" t="s">
        <v>14</v>
      </c>
      <c r="CC19" s="162" t="s">
        <v>207</v>
      </c>
    </row>
    <row r="20" spans="1:81" ht="12.75">
      <c r="A20" s="16" t="s">
        <v>64</v>
      </c>
      <c r="B20" s="16" t="s">
        <v>65</v>
      </c>
      <c r="C20" s="4">
        <v>13081</v>
      </c>
      <c r="D20" s="114">
        <f>'[1]int.bev.'!D20</f>
        <v>16839</v>
      </c>
      <c r="E20" s="114">
        <f>'[8]int.bev.'!E20</f>
        <v>15442</v>
      </c>
      <c r="F20" s="4">
        <v>30</v>
      </c>
      <c r="G20" s="114">
        <f>'[1]int.bev.'!G20</f>
        <v>0</v>
      </c>
      <c r="H20" s="114">
        <f>'[8]int.bev.'!H20</f>
        <v>0</v>
      </c>
      <c r="I20" s="4">
        <v>0</v>
      </c>
      <c r="J20" s="114">
        <f>'[1]int.bev.'!J20</f>
        <v>0</v>
      </c>
      <c r="K20" s="114">
        <f>'[8]int.bev.'!K20</f>
        <v>0</v>
      </c>
      <c r="L20" s="16" t="s">
        <v>64</v>
      </c>
      <c r="M20" s="16" t="s">
        <v>65</v>
      </c>
      <c r="N20" s="4">
        <v>0</v>
      </c>
      <c r="O20" s="114">
        <f>'[1]int.bev.'!O20</f>
        <v>0</v>
      </c>
      <c r="P20" s="114">
        <f>'[8]int.bev.'!P20</f>
        <v>0</v>
      </c>
      <c r="Q20" s="4">
        <v>96123</v>
      </c>
      <c r="R20" s="114">
        <f>'[1]int.bev.'!R20</f>
        <v>121053</v>
      </c>
      <c r="S20" s="114">
        <f>'[8]int.bev.'!S20</f>
        <v>140631</v>
      </c>
      <c r="T20" s="4">
        <v>0</v>
      </c>
      <c r="U20" s="114">
        <f>'[1]int.bev.'!U20</f>
        <v>2340</v>
      </c>
      <c r="V20" s="114">
        <f>'[8]int.bev.'!V20</f>
        <v>0</v>
      </c>
      <c r="W20" s="16" t="s">
        <v>64</v>
      </c>
      <c r="X20" s="16" t="s">
        <v>65</v>
      </c>
      <c r="Y20" s="114">
        <f t="shared" si="0"/>
        <v>0</v>
      </c>
      <c r="Z20" s="114">
        <f t="shared" si="0"/>
        <v>630</v>
      </c>
      <c r="AA20" s="114">
        <f>'[8]int.bev.'!AA20</f>
        <v>0</v>
      </c>
      <c r="AB20" s="4">
        <v>0</v>
      </c>
      <c r="AC20" s="114">
        <f>'[1]int.bev.'!AC20</f>
        <v>0</v>
      </c>
      <c r="AD20" s="114">
        <f>'[8]int.bev.'!AD20</f>
        <v>0</v>
      </c>
      <c r="AE20" s="16" t="s">
        <v>64</v>
      </c>
      <c r="AF20" s="16" t="s">
        <v>65</v>
      </c>
      <c r="AG20" s="161">
        <v>0</v>
      </c>
      <c r="AH20" s="114">
        <f>'[1]int.bev.'!AH20</f>
        <v>630</v>
      </c>
      <c r="AI20" s="114">
        <f>'[8]int.bev.'!AI20</f>
        <v>0</v>
      </c>
      <c r="AJ20" s="4">
        <v>107</v>
      </c>
      <c r="AK20" s="114">
        <f>'[1]int.bev.'!AK20</f>
        <v>3284</v>
      </c>
      <c r="AL20" s="114">
        <f>'[8]int.bev.'!AL20</f>
        <v>210</v>
      </c>
      <c r="AM20" s="16" t="s">
        <v>64</v>
      </c>
      <c r="AN20" s="16" t="s">
        <v>65</v>
      </c>
      <c r="AO20" s="4">
        <v>0</v>
      </c>
      <c r="AP20" s="114">
        <f>'[1]int.bev.'!AP20</f>
        <v>117</v>
      </c>
      <c r="AQ20" s="114">
        <f>'[8]int.bev.'!AQ20</f>
        <v>0</v>
      </c>
      <c r="AR20" s="140">
        <f t="shared" si="1"/>
        <v>109311</v>
      </c>
      <c r="AS20" s="141">
        <f t="shared" si="1"/>
        <v>141806</v>
      </c>
      <c r="AT20" s="114">
        <f>'[8]int.bev.'!AT20</f>
        <v>156283</v>
      </c>
      <c r="AU20" s="16" t="s">
        <v>64</v>
      </c>
      <c r="AV20" s="16" t="s">
        <v>65</v>
      </c>
      <c r="AW20" s="37">
        <f t="shared" si="2"/>
        <v>109281</v>
      </c>
      <c r="AX20" s="37">
        <f t="shared" si="3"/>
        <v>139349</v>
      </c>
      <c r="AY20" s="114">
        <f>'[8]int.bev.'!AY20</f>
        <v>156283</v>
      </c>
      <c r="AZ20" s="37">
        <f>'int.kiad.'!BB20</f>
        <v>30</v>
      </c>
      <c r="BA20" s="37">
        <f>'int.kiad.'!BC20</f>
        <v>2457</v>
      </c>
      <c r="BB20" s="114">
        <f>'[8]int.bev.'!BB20</f>
        <v>0</v>
      </c>
      <c r="BC20" s="180"/>
      <c r="BD20" s="180"/>
      <c r="BE20" s="181"/>
      <c r="BF20" s="163" t="s">
        <v>12</v>
      </c>
      <c r="BG20" s="216" t="s">
        <v>13</v>
      </c>
      <c r="BH20" s="163" t="s">
        <v>15</v>
      </c>
      <c r="BI20" s="163" t="s">
        <v>12</v>
      </c>
      <c r="BJ20" s="216" t="s">
        <v>13</v>
      </c>
      <c r="BK20" s="163" t="s">
        <v>15</v>
      </c>
      <c r="BL20" s="180"/>
      <c r="BM20" s="180"/>
      <c r="BN20" s="181"/>
      <c r="BO20" s="163" t="s">
        <v>12</v>
      </c>
      <c r="BP20" s="216" t="s">
        <v>13</v>
      </c>
      <c r="BQ20" s="163" t="s">
        <v>15</v>
      </c>
      <c r="BR20" s="163" t="s">
        <v>12</v>
      </c>
      <c r="BS20" s="163" t="s">
        <v>13</v>
      </c>
      <c r="BT20" s="163" t="s">
        <v>15</v>
      </c>
      <c r="BU20" s="180"/>
      <c r="BV20" s="180"/>
      <c r="BW20" s="181"/>
      <c r="BX20" s="163" t="s">
        <v>12</v>
      </c>
      <c r="BY20" s="163" t="s">
        <v>13</v>
      </c>
      <c r="BZ20" s="163" t="s">
        <v>15</v>
      </c>
      <c r="CA20" s="163" t="s">
        <v>12</v>
      </c>
      <c r="CB20" s="163" t="s">
        <v>13</v>
      </c>
      <c r="CC20" s="163" t="s">
        <v>15</v>
      </c>
    </row>
    <row r="21" spans="1:81" ht="12.75">
      <c r="A21" s="19" t="s">
        <v>66</v>
      </c>
      <c r="B21" s="16" t="s">
        <v>67</v>
      </c>
      <c r="C21" s="4">
        <v>1805</v>
      </c>
      <c r="D21" s="114">
        <f>'[1]int.bev.'!D21</f>
        <v>1913</v>
      </c>
      <c r="E21" s="114">
        <f>'[8]int.bev.'!E21</f>
        <v>1824</v>
      </c>
      <c r="F21" s="4">
        <v>0</v>
      </c>
      <c r="G21" s="114">
        <f>'[1]int.bev.'!G21</f>
        <v>0</v>
      </c>
      <c r="H21" s="114">
        <f>'[8]int.bev.'!H21</f>
        <v>0</v>
      </c>
      <c r="I21" s="4">
        <v>0</v>
      </c>
      <c r="J21" s="114">
        <f>'[1]int.bev.'!J21</f>
        <v>0</v>
      </c>
      <c r="K21" s="114">
        <f>'[8]int.bev.'!K21</f>
        <v>0</v>
      </c>
      <c r="L21" s="19" t="s">
        <v>66</v>
      </c>
      <c r="M21" s="16" t="s">
        <v>67</v>
      </c>
      <c r="N21" s="4">
        <v>0</v>
      </c>
      <c r="O21" s="114">
        <f>'[1]int.bev.'!O21</f>
        <v>0</v>
      </c>
      <c r="P21" s="114">
        <f>'[8]int.bev.'!P21</f>
        <v>0</v>
      </c>
      <c r="Q21" s="4">
        <v>24842</v>
      </c>
      <c r="R21" s="114">
        <f>'[1]int.bev.'!R21</f>
        <v>30613</v>
      </c>
      <c r="S21" s="114">
        <f>'[8]int.bev.'!S21</f>
        <v>36078</v>
      </c>
      <c r="T21" s="4">
        <v>0</v>
      </c>
      <c r="U21" s="114">
        <f>'[1]int.bev.'!U21</f>
        <v>187</v>
      </c>
      <c r="V21" s="114">
        <f>'[8]int.bev.'!V21</f>
        <v>0</v>
      </c>
      <c r="W21" s="19" t="s">
        <v>66</v>
      </c>
      <c r="X21" s="16" t="s">
        <v>67</v>
      </c>
      <c r="Y21" s="114">
        <f t="shared" si="0"/>
        <v>0</v>
      </c>
      <c r="Z21" s="114">
        <f t="shared" si="0"/>
        <v>830</v>
      </c>
      <c r="AA21" s="114">
        <f>'[8]int.bev.'!AA21</f>
        <v>0</v>
      </c>
      <c r="AB21" s="4">
        <v>0</v>
      </c>
      <c r="AC21" s="114">
        <f>'[1]int.bev.'!AC21</f>
        <v>563</v>
      </c>
      <c r="AD21" s="114">
        <f>'[8]int.bev.'!AD21</f>
        <v>0</v>
      </c>
      <c r="AE21" s="19" t="s">
        <v>66</v>
      </c>
      <c r="AF21" s="16" t="s">
        <v>67</v>
      </c>
      <c r="AG21" s="161">
        <v>0</v>
      </c>
      <c r="AH21" s="114">
        <f>'[1]int.bev.'!AH21</f>
        <v>267</v>
      </c>
      <c r="AI21" s="114">
        <f>'[8]int.bev.'!AI21</f>
        <v>0</v>
      </c>
      <c r="AJ21" s="4">
        <v>242</v>
      </c>
      <c r="AK21" s="114">
        <f>'[1]int.bev.'!AK21</f>
        <v>638</v>
      </c>
      <c r="AL21" s="114">
        <f>'[8]int.bev.'!AL21</f>
        <v>192</v>
      </c>
      <c r="AM21" s="19" t="s">
        <v>66</v>
      </c>
      <c r="AN21" s="16" t="s">
        <v>67</v>
      </c>
      <c r="AO21" s="4">
        <v>0</v>
      </c>
      <c r="AP21" s="114">
        <f>'[1]int.bev.'!AP21</f>
        <v>0</v>
      </c>
      <c r="AQ21" s="114">
        <f>'[8]int.bev.'!AQ21</f>
        <v>0</v>
      </c>
      <c r="AR21" s="140">
        <f t="shared" si="1"/>
        <v>26889</v>
      </c>
      <c r="AS21" s="141">
        <f t="shared" si="1"/>
        <v>33994</v>
      </c>
      <c r="AT21" s="114">
        <f>'[8]int.bev.'!AT21</f>
        <v>38094</v>
      </c>
      <c r="AU21" s="19" t="s">
        <v>66</v>
      </c>
      <c r="AV21" s="16" t="s">
        <v>67</v>
      </c>
      <c r="AW21" s="37">
        <f t="shared" si="2"/>
        <v>26889</v>
      </c>
      <c r="AX21" s="37">
        <f t="shared" si="3"/>
        <v>33244</v>
      </c>
      <c r="AY21" s="114">
        <f>'[8]int.bev.'!AY21</f>
        <v>38094</v>
      </c>
      <c r="AZ21" s="37">
        <f>'int.kiad.'!BB21</f>
        <v>0</v>
      </c>
      <c r="BA21" s="37">
        <f>'int.kiad.'!BC21</f>
        <v>750</v>
      </c>
      <c r="BB21" s="114">
        <f>'[8]int.bev.'!BB21</f>
        <v>0</v>
      </c>
      <c r="BC21" s="185"/>
      <c r="BD21" s="185"/>
      <c r="BE21" s="185"/>
      <c r="BF21" s="185"/>
      <c r="BG21" s="209"/>
      <c r="BH21" s="185"/>
      <c r="BI21" s="185"/>
      <c r="BJ21" s="209"/>
      <c r="BK21" s="185"/>
      <c r="BL21" s="185"/>
      <c r="BM21" s="185"/>
      <c r="BN21" s="185"/>
      <c r="BO21" s="185"/>
      <c r="BP21" s="209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</row>
    <row r="22" spans="1:81" ht="12.75">
      <c r="A22" s="19" t="s">
        <v>68</v>
      </c>
      <c r="B22" s="16" t="s">
        <v>69</v>
      </c>
      <c r="C22" s="4">
        <v>7736</v>
      </c>
      <c r="D22" s="114">
        <f>'[1]int.bev.'!D22</f>
        <v>9470</v>
      </c>
      <c r="E22" s="114">
        <f>'[8]int.bev.'!E22</f>
        <v>9311</v>
      </c>
      <c r="F22" s="4">
        <v>0</v>
      </c>
      <c r="G22" s="114">
        <f>'[1]int.bev.'!G22</f>
        <v>0</v>
      </c>
      <c r="H22" s="114">
        <f>'[8]int.bev.'!H22</f>
        <v>0</v>
      </c>
      <c r="I22" s="4">
        <v>0</v>
      </c>
      <c r="J22" s="114">
        <f>'[1]int.bev.'!J22</f>
        <v>0</v>
      </c>
      <c r="K22" s="114">
        <f>'[8]int.bev.'!K22</f>
        <v>0</v>
      </c>
      <c r="L22" s="19" t="s">
        <v>68</v>
      </c>
      <c r="M22" s="16" t="s">
        <v>69</v>
      </c>
      <c r="N22" s="4">
        <v>0</v>
      </c>
      <c r="O22" s="114">
        <f>'[1]int.bev.'!O22</f>
        <v>0</v>
      </c>
      <c r="P22" s="114">
        <f>'[8]int.bev.'!P22</f>
        <v>0</v>
      </c>
      <c r="Q22" s="4">
        <v>75498</v>
      </c>
      <c r="R22" s="114">
        <f>'[1]int.bev.'!R22</f>
        <v>97560</v>
      </c>
      <c r="S22" s="114">
        <f>'[8]int.bev.'!S22</f>
        <v>120890</v>
      </c>
      <c r="T22" s="4">
        <v>350</v>
      </c>
      <c r="U22" s="114">
        <f>'[1]int.bev.'!U22</f>
        <v>1056</v>
      </c>
      <c r="V22" s="114">
        <f>'[8]int.bev.'!V22</f>
        <v>0</v>
      </c>
      <c r="W22" s="19" t="s">
        <v>68</v>
      </c>
      <c r="X22" s="16" t="s">
        <v>69</v>
      </c>
      <c r="Y22" s="114">
        <f t="shared" si="0"/>
        <v>1000</v>
      </c>
      <c r="Z22" s="114">
        <f t="shared" si="0"/>
        <v>1615</v>
      </c>
      <c r="AA22" s="114">
        <f>'[8]int.bev.'!AA22</f>
        <v>516</v>
      </c>
      <c r="AB22" s="4">
        <v>400</v>
      </c>
      <c r="AC22" s="114">
        <f>'[1]int.bev.'!AC22</f>
        <v>750</v>
      </c>
      <c r="AD22" s="114">
        <f>'[8]int.bev.'!AD22</f>
        <v>0</v>
      </c>
      <c r="AE22" s="19" t="s">
        <v>68</v>
      </c>
      <c r="AF22" s="16" t="s">
        <v>69</v>
      </c>
      <c r="AG22" s="161">
        <v>600</v>
      </c>
      <c r="AH22" s="114">
        <f>'[1]int.bev.'!AH22</f>
        <v>865</v>
      </c>
      <c r="AI22" s="114">
        <f>'[8]int.bev.'!AI22</f>
        <v>516</v>
      </c>
      <c r="AJ22" s="4">
        <v>23</v>
      </c>
      <c r="AK22" s="114">
        <f>'[1]int.bev.'!AK22</f>
        <v>700</v>
      </c>
      <c r="AL22" s="114">
        <f>'[8]int.bev.'!AL22</f>
        <v>862</v>
      </c>
      <c r="AM22" s="19" t="s">
        <v>68</v>
      </c>
      <c r="AN22" s="16" t="s">
        <v>69</v>
      </c>
      <c r="AO22" s="4">
        <v>0</v>
      </c>
      <c r="AP22" s="114">
        <f>'[1]int.bev.'!AP22</f>
        <v>0</v>
      </c>
      <c r="AQ22" s="114">
        <f>'[8]int.bev.'!AQ22</f>
        <v>0</v>
      </c>
      <c r="AR22" s="140">
        <f t="shared" si="1"/>
        <v>84257</v>
      </c>
      <c r="AS22" s="141">
        <f t="shared" si="1"/>
        <v>109345</v>
      </c>
      <c r="AT22" s="114">
        <f>'[8]int.bev.'!AT22</f>
        <v>131579</v>
      </c>
      <c r="AU22" s="19" t="s">
        <v>68</v>
      </c>
      <c r="AV22" s="16" t="s">
        <v>69</v>
      </c>
      <c r="AW22" s="37">
        <f t="shared" si="2"/>
        <v>83507</v>
      </c>
      <c r="AX22" s="37">
        <f>(AS22-BA22)</f>
        <v>107539</v>
      </c>
      <c r="AY22" s="114">
        <f>'[8]int.bev.'!AY22</f>
        <v>131579</v>
      </c>
      <c r="AZ22" s="37">
        <f>'int.kiad.'!BB22</f>
        <v>750</v>
      </c>
      <c r="BA22" s="37">
        <f>'int.kiad.'!BC22</f>
        <v>1806</v>
      </c>
      <c r="BB22" s="114">
        <f>'[8]int.bev.'!BB22</f>
        <v>0</v>
      </c>
      <c r="BC22" s="185"/>
      <c r="BD22" s="185"/>
      <c r="BE22" s="185"/>
      <c r="BF22" s="185"/>
      <c r="BG22" s="209"/>
      <c r="BH22" s="185"/>
      <c r="BI22" s="185"/>
      <c r="BJ22" s="209"/>
      <c r="BK22" s="185"/>
      <c r="BL22" s="185"/>
      <c r="BM22" s="185"/>
      <c r="BN22" s="185"/>
      <c r="BO22" s="185"/>
      <c r="BP22" s="209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</row>
    <row r="23" spans="1:81" ht="12.75">
      <c r="A23" s="19" t="s">
        <v>70</v>
      </c>
      <c r="B23" s="16" t="s">
        <v>71</v>
      </c>
      <c r="C23" s="4">
        <v>13605</v>
      </c>
      <c r="D23" s="114">
        <f>'[1]int.bev.'!D23</f>
        <v>16215</v>
      </c>
      <c r="E23" s="114">
        <f>'[8]int.bev.'!E23</f>
        <v>15055</v>
      </c>
      <c r="F23" s="4">
        <v>0</v>
      </c>
      <c r="G23" s="114">
        <f>'[1]int.bev.'!G23</f>
        <v>0</v>
      </c>
      <c r="H23" s="114">
        <f>'[8]int.bev.'!H23</f>
        <v>0</v>
      </c>
      <c r="I23" s="4">
        <v>0</v>
      </c>
      <c r="J23" s="114">
        <f>'[1]int.bev.'!J23</f>
        <v>0</v>
      </c>
      <c r="K23" s="114">
        <f>'[8]int.bev.'!K23</f>
        <v>0</v>
      </c>
      <c r="L23" s="19" t="s">
        <v>70</v>
      </c>
      <c r="M23" s="16" t="s">
        <v>71</v>
      </c>
      <c r="N23" s="4">
        <v>0</v>
      </c>
      <c r="O23" s="114">
        <f>'[1]int.bev.'!O23</f>
        <v>0</v>
      </c>
      <c r="P23" s="114">
        <f>'[8]int.bev.'!P23</f>
        <v>0</v>
      </c>
      <c r="Q23" s="4">
        <v>85893</v>
      </c>
      <c r="R23" s="114">
        <f>'[1]int.bev.'!R23</f>
        <v>110905</v>
      </c>
      <c r="S23" s="114">
        <f>'[8]int.bev.'!S23</f>
        <v>132911</v>
      </c>
      <c r="T23" s="4">
        <v>0</v>
      </c>
      <c r="U23" s="114">
        <f>'[1]int.bev.'!U23</f>
        <v>1023</v>
      </c>
      <c r="V23" s="114">
        <f>'[8]int.bev.'!V23</f>
        <v>0</v>
      </c>
      <c r="W23" s="19" t="s">
        <v>70</v>
      </c>
      <c r="X23" s="16" t="s">
        <v>71</v>
      </c>
      <c r="Y23" s="114">
        <f t="shared" si="0"/>
        <v>0</v>
      </c>
      <c r="Z23" s="114">
        <f t="shared" si="0"/>
        <v>1791</v>
      </c>
      <c r="AA23" s="114">
        <f>'[8]int.bev.'!AA23</f>
        <v>0</v>
      </c>
      <c r="AB23" s="4">
        <v>0</v>
      </c>
      <c r="AC23" s="114">
        <f>'[1]int.bev.'!AC23</f>
        <v>1125</v>
      </c>
      <c r="AD23" s="114">
        <f>'[8]int.bev.'!AD23</f>
        <v>0</v>
      </c>
      <c r="AE23" s="19" t="s">
        <v>70</v>
      </c>
      <c r="AF23" s="16" t="s">
        <v>71</v>
      </c>
      <c r="AG23" s="161">
        <v>0</v>
      </c>
      <c r="AH23" s="114">
        <f>'[1]int.bev.'!AH23</f>
        <v>666</v>
      </c>
      <c r="AI23" s="114">
        <f>'[8]int.bev.'!AI23</f>
        <v>0</v>
      </c>
      <c r="AJ23" s="4">
        <v>829</v>
      </c>
      <c r="AK23" s="114">
        <f>'[1]int.bev.'!AK23</f>
        <v>1567</v>
      </c>
      <c r="AL23" s="114">
        <f>'[8]int.bev.'!AL23</f>
        <v>443</v>
      </c>
      <c r="AM23" s="19" t="s">
        <v>70</v>
      </c>
      <c r="AN23" s="16" t="s">
        <v>71</v>
      </c>
      <c r="AO23" s="4">
        <v>0</v>
      </c>
      <c r="AP23" s="114">
        <f>'[1]int.bev.'!AP23</f>
        <v>37</v>
      </c>
      <c r="AQ23" s="114">
        <f>'[8]int.bev.'!AQ23</f>
        <v>0</v>
      </c>
      <c r="AR23" s="140">
        <f t="shared" si="1"/>
        <v>100327</v>
      </c>
      <c r="AS23" s="141">
        <f t="shared" si="1"/>
        <v>130478</v>
      </c>
      <c r="AT23" s="114">
        <f>'[8]int.bev.'!AT23</f>
        <v>148409</v>
      </c>
      <c r="AU23" s="19" t="s">
        <v>70</v>
      </c>
      <c r="AV23" s="16" t="s">
        <v>71</v>
      </c>
      <c r="AW23" s="37">
        <f aca="true" t="shared" si="7" ref="AW23:AY38">(AR23-AZ23)</f>
        <v>100327</v>
      </c>
      <c r="AX23" s="37">
        <f t="shared" si="7"/>
        <v>128293</v>
      </c>
      <c r="AY23" s="114">
        <f>'[8]int.bev.'!AY23</f>
        <v>148409</v>
      </c>
      <c r="AZ23" s="37">
        <f>'int.kiad.'!BB23</f>
        <v>0</v>
      </c>
      <c r="BA23" s="37">
        <f>'int.kiad.'!BC23</f>
        <v>2185</v>
      </c>
      <c r="BB23" s="114">
        <f>'[8]int.bev.'!BB23</f>
        <v>0</v>
      </c>
      <c r="BC23" s="172">
        <v>8</v>
      </c>
      <c r="BD23" s="172" t="s">
        <v>31</v>
      </c>
      <c r="BE23" s="185" t="s">
        <v>204</v>
      </c>
      <c r="BF23" s="185">
        <v>5814</v>
      </c>
      <c r="BG23" s="209">
        <f>'[1]int.bev.'!BG23</f>
        <v>5255</v>
      </c>
      <c r="BH23" s="185">
        <v>4750</v>
      </c>
      <c r="BI23" s="185">
        <v>0</v>
      </c>
      <c r="BJ23" s="209">
        <f>'[1]int.bev.'!BJ23</f>
        <v>0</v>
      </c>
      <c r="BK23" s="185">
        <v>0</v>
      </c>
      <c r="BL23" s="172">
        <v>8</v>
      </c>
      <c r="BM23" s="172" t="s">
        <v>31</v>
      </c>
      <c r="BN23" s="185" t="s">
        <v>204</v>
      </c>
      <c r="BO23" s="185">
        <v>47158</v>
      </c>
      <c r="BP23" s="209">
        <f>'[1]int.bev.'!BP23</f>
        <v>58886</v>
      </c>
      <c r="BQ23" s="185">
        <v>71998</v>
      </c>
      <c r="BR23" s="185">
        <v>0</v>
      </c>
      <c r="BS23" s="209">
        <f>'[1]int.bev.'!BS23</f>
        <v>845</v>
      </c>
      <c r="BT23" s="185">
        <v>0</v>
      </c>
      <c r="BU23" s="172">
        <v>8</v>
      </c>
      <c r="BV23" s="172" t="s">
        <v>31</v>
      </c>
      <c r="BW23" s="185" t="s">
        <v>204</v>
      </c>
      <c r="BX23" s="185">
        <v>0</v>
      </c>
      <c r="BY23" s="209">
        <f>'[1]int.bev.'!BY23</f>
        <v>1482</v>
      </c>
      <c r="BZ23" s="185">
        <v>0</v>
      </c>
      <c r="CA23" s="209">
        <f aca="true" t="shared" si="8" ref="CA23:CC41">(BF23+BI23+BO23+BR23+BX23)</f>
        <v>52972</v>
      </c>
      <c r="CB23" s="209">
        <f t="shared" si="8"/>
        <v>66468</v>
      </c>
      <c r="CC23" s="209">
        <f t="shared" si="8"/>
        <v>76748</v>
      </c>
    </row>
    <row r="24" spans="1:81" ht="12.75">
      <c r="A24" s="19" t="s">
        <v>72</v>
      </c>
      <c r="B24" s="16" t="s">
        <v>73</v>
      </c>
      <c r="C24" s="4">
        <v>14417</v>
      </c>
      <c r="D24" s="114">
        <f>'[1]int.bev.'!D24</f>
        <v>18639</v>
      </c>
      <c r="E24" s="114">
        <f>'[8]int.bev.'!E24</f>
        <v>17538</v>
      </c>
      <c r="F24" s="4">
        <v>0</v>
      </c>
      <c r="G24" s="114">
        <f>'[1]int.bev.'!G24</f>
        <v>0</v>
      </c>
      <c r="H24" s="114">
        <f>'[8]int.bev.'!H24</f>
        <v>0</v>
      </c>
      <c r="I24" s="4">
        <v>0</v>
      </c>
      <c r="J24" s="114">
        <f>'[1]int.bev.'!J24</f>
        <v>0</v>
      </c>
      <c r="K24" s="114">
        <f>'[8]int.bev.'!K24</f>
        <v>0</v>
      </c>
      <c r="L24" s="19" t="s">
        <v>72</v>
      </c>
      <c r="M24" s="16" t="s">
        <v>73</v>
      </c>
      <c r="N24" s="4">
        <v>0</v>
      </c>
      <c r="O24" s="114">
        <f>'[1]int.bev.'!O24</f>
        <v>0</v>
      </c>
      <c r="P24" s="114">
        <f>'[8]int.bev.'!P24</f>
        <v>0</v>
      </c>
      <c r="Q24" s="4">
        <v>151239</v>
      </c>
      <c r="R24" s="114">
        <f>'[1]int.bev.'!R24</f>
        <v>190102</v>
      </c>
      <c r="S24" s="114">
        <f>'[8]int.bev.'!S24</f>
        <v>222989</v>
      </c>
      <c r="T24" s="4">
        <v>0</v>
      </c>
      <c r="U24" s="114">
        <f>'[1]int.bev.'!U24</f>
        <v>7431</v>
      </c>
      <c r="V24" s="114">
        <f>'[8]int.bev.'!V24</f>
        <v>0</v>
      </c>
      <c r="W24" s="19" t="s">
        <v>72</v>
      </c>
      <c r="X24" s="16" t="s">
        <v>73</v>
      </c>
      <c r="Y24" s="114">
        <f t="shared" si="0"/>
        <v>0</v>
      </c>
      <c r="Z24" s="114">
        <f t="shared" si="0"/>
        <v>5986</v>
      </c>
      <c r="AA24" s="114">
        <f>'[8]int.bev.'!AA24</f>
        <v>0</v>
      </c>
      <c r="AB24" s="4">
        <v>0</v>
      </c>
      <c r="AC24" s="114">
        <f>'[1]int.bev.'!AC24</f>
        <v>4288</v>
      </c>
      <c r="AD24" s="114">
        <f>'[8]int.bev.'!AD24</f>
        <v>0</v>
      </c>
      <c r="AE24" s="19" t="s">
        <v>72</v>
      </c>
      <c r="AF24" s="16" t="s">
        <v>73</v>
      </c>
      <c r="AG24" s="161">
        <v>0</v>
      </c>
      <c r="AH24" s="114">
        <f>'[1]int.bev.'!AH24</f>
        <v>1698</v>
      </c>
      <c r="AI24" s="114">
        <f>'[8]int.bev.'!AI24</f>
        <v>0</v>
      </c>
      <c r="AJ24" s="4">
        <v>516</v>
      </c>
      <c r="AK24" s="114">
        <f>'[1]int.bev.'!AK24</f>
        <v>2551</v>
      </c>
      <c r="AL24" s="114">
        <f>'[8]int.bev.'!AL24</f>
        <v>411</v>
      </c>
      <c r="AM24" s="19" t="s">
        <v>72</v>
      </c>
      <c r="AN24" s="16" t="s">
        <v>73</v>
      </c>
      <c r="AO24" s="4">
        <v>0</v>
      </c>
      <c r="AP24" s="114">
        <f>'[1]int.bev.'!AP24</f>
        <v>105</v>
      </c>
      <c r="AQ24" s="114">
        <f>'[8]int.bev.'!AQ24</f>
        <v>0</v>
      </c>
      <c r="AR24" s="140">
        <f t="shared" si="1"/>
        <v>166172</v>
      </c>
      <c r="AS24" s="141">
        <f t="shared" si="1"/>
        <v>217278</v>
      </c>
      <c r="AT24" s="114">
        <f>'[8]int.bev.'!AT24</f>
        <v>240938</v>
      </c>
      <c r="AU24" s="19" t="s">
        <v>72</v>
      </c>
      <c r="AV24" s="16" t="s">
        <v>73</v>
      </c>
      <c r="AW24" s="37">
        <f t="shared" si="7"/>
        <v>166172</v>
      </c>
      <c r="AX24" s="37">
        <f t="shared" si="7"/>
        <v>205454</v>
      </c>
      <c r="AY24" s="114">
        <f>'[8]int.bev.'!AY24</f>
        <v>240938</v>
      </c>
      <c r="AZ24" s="37">
        <f>'int.kiad.'!BB24</f>
        <v>0</v>
      </c>
      <c r="BA24" s="37">
        <f>'int.kiad.'!BC24</f>
        <v>11824</v>
      </c>
      <c r="BB24" s="114">
        <f>'[8]int.bev.'!BB24</f>
        <v>0</v>
      </c>
      <c r="BC24" s="191">
        <v>8</v>
      </c>
      <c r="BD24" s="172" t="s">
        <v>32</v>
      </c>
      <c r="BE24" s="185" t="s">
        <v>205</v>
      </c>
      <c r="BF24" s="185">
        <v>2812</v>
      </c>
      <c r="BG24" s="209">
        <f>'[1]int.bev.'!BG24</f>
        <v>2896</v>
      </c>
      <c r="BH24" s="185">
        <v>2502</v>
      </c>
      <c r="BI24" s="185">
        <v>0</v>
      </c>
      <c r="BJ24" s="209">
        <f>'[1]int.bev.'!BJ24</f>
        <v>0</v>
      </c>
      <c r="BK24" s="185">
        <v>0</v>
      </c>
      <c r="BL24" s="191">
        <v>8</v>
      </c>
      <c r="BM24" s="172" t="s">
        <v>32</v>
      </c>
      <c r="BN24" s="185" t="s">
        <v>205</v>
      </c>
      <c r="BO24" s="185">
        <v>21758</v>
      </c>
      <c r="BP24" s="209">
        <f>'[1]int.bev.'!BP24</f>
        <v>27261</v>
      </c>
      <c r="BQ24" s="185">
        <v>32642</v>
      </c>
      <c r="BR24" s="185">
        <v>0</v>
      </c>
      <c r="BS24" s="209">
        <f>'[1]int.bev.'!BS24</f>
        <v>150</v>
      </c>
      <c r="BT24" s="185">
        <v>0</v>
      </c>
      <c r="BU24" s="191">
        <v>8</v>
      </c>
      <c r="BV24" s="172" t="s">
        <v>32</v>
      </c>
      <c r="BW24" s="185" t="s">
        <v>205</v>
      </c>
      <c r="BX24" s="185">
        <v>0</v>
      </c>
      <c r="BY24" s="209">
        <f>'[1]int.bev.'!BY24</f>
        <v>1235</v>
      </c>
      <c r="BZ24" s="185">
        <v>0</v>
      </c>
      <c r="CA24" s="209">
        <f t="shared" si="8"/>
        <v>24570</v>
      </c>
      <c r="CB24" s="209">
        <f t="shared" si="8"/>
        <v>31542</v>
      </c>
      <c r="CC24" s="209">
        <f t="shared" si="8"/>
        <v>35144</v>
      </c>
    </row>
    <row r="25" spans="1:81" ht="12.75">
      <c r="A25" s="19" t="s">
        <v>74</v>
      </c>
      <c r="B25" s="16" t="s">
        <v>75</v>
      </c>
      <c r="C25" s="4">
        <v>14166</v>
      </c>
      <c r="D25" s="114">
        <f>'[1]int.bev.'!D25</f>
        <v>17102</v>
      </c>
      <c r="E25" s="114">
        <f>'[8]int.bev.'!E25</f>
        <v>16044</v>
      </c>
      <c r="F25" s="4">
        <v>0</v>
      </c>
      <c r="G25" s="114">
        <f>'[1]int.bev.'!G25</f>
        <v>0</v>
      </c>
      <c r="H25" s="114">
        <f>'[8]int.bev.'!H25</f>
        <v>0</v>
      </c>
      <c r="I25" s="4">
        <v>0</v>
      </c>
      <c r="J25" s="114">
        <f>'[1]int.bev.'!J25</f>
        <v>0</v>
      </c>
      <c r="K25" s="114">
        <f>'[8]int.bev.'!K25</f>
        <v>0</v>
      </c>
      <c r="L25" s="19" t="s">
        <v>74</v>
      </c>
      <c r="M25" s="16" t="s">
        <v>75</v>
      </c>
      <c r="N25" s="4">
        <v>0</v>
      </c>
      <c r="O25" s="114">
        <f>'[1]int.bev.'!O25</f>
        <v>0</v>
      </c>
      <c r="P25" s="114">
        <f>'[8]int.bev.'!P25</f>
        <v>0</v>
      </c>
      <c r="Q25" s="4">
        <v>126989</v>
      </c>
      <c r="R25" s="114">
        <f>'[1]int.bev.'!R25</f>
        <v>156245</v>
      </c>
      <c r="S25" s="114">
        <f>'[8]int.bev.'!S25</f>
        <v>188897</v>
      </c>
      <c r="T25" s="4">
        <v>350</v>
      </c>
      <c r="U25" s="114">
        <f>'[1]int.bev.'!U25</f>
        <v>4205</v>
      </c>
      <c r="V25" s="114">
        <f>'[8]int.bev.'!V25</f>
        <v>0</v>
      </c>
      <c r="W25" s="19" t="s">
        <v>74</v>
      </c>
      <c r="X25" s="16" t="s">
        <v>75</v>
      </c>
      <c r="Y25" s="114">
        <f t="shared" si="0"/>
        <v>40</v>
      </c>
      <c r="Z25" s="114">
        <f t="shared" si="0"/>
        <v>6898</v>
      </c>
      <c r="AA25" s="114">
        <f>'[8]int.bev.'!AA25</f>
        <v>1440</v>
      </c>
      <c r="AB25" s="4">
        <v>0</v>
      </c>
      <c r="AC25" s="114">
        <f>'[1]int.bev.'!AC25</f>
        <v>4100</v>
      </c>
      <c r="AD25" s="114">
        <f>'[8]int.bev.'!AD25</f>
        <v>350</v>
      </c>
      <c r="AE25" s="19" t="s">
        <v>74</v>
      </c>
      <c r="AF25" s="16" t="s">
        <v>75</v>
      </c>
      <c r="AG25" s="161">
        <v>40</v>
      </c>
      <c r="AH25" s="114">
        <f>'[1]int.bev.'!AH25</f>
        <v>2798</v>
      </c>
      <c r="AI25" s="114">
        <f>'[8]int.bev.'!AI25</f>
        <v>1090</v>
      </c>
      <c r="AJ25" s="4">
        <v>289</v>
      </c>
      <c r="AK25" s="114">
        <f>'[1]int.bev.'!AK25</f>
        <v>4444</v>
      </c>
      <c r="AL25" s="114">
        <f>'[8]int.bev.'!AL25</f>
        <v>633</v>
      </c>
      <c r="AM25" s="19" t="s">
        <v>74</v>
      </c>
      <c r="AN25" s="16" t="s">
        <v>75</v>
      </c>
      <c r="AO25" s="4">
        <v>0</v>
      </c>
      <c r="AP25" s="114">
        <f>'[1]int.bev.'!AP25</f>
        <v>975</v>
      </c>
      <c r="AQ25" s="114">
        <f>'[8]int.bev.'!AQ25</f>
        <v>0</v>
      </c>
      <c r="AR25" s="140">
        <f t="shared" si="1"/>
        <v>141484</v>
      </c>
      <c r="AS25" s="141">
        <f t="shared" si="1"/>
        <v>184689</v>
      </c>
      <c r="AT25" s="114">
        <f>'[8]int.bev.'!AT25</f>
        <v>207014</v>
      </c>
      <c r="AU25" s="19" t="s">
        <v>74</v>
      </c>
      <c r="AV25" s="16" t="s">
        <v>75</v>
      </c>
      <c r="AW25" s="37">
        <f t="shared" si="7"/>
        <v>141134</v>
      </c>
      <c r="AX25" s="37">
        <f t="shared" si="7"/>
        <v>175409</v>
      </c>
      <c r="AY25" s="114">
        <f>'[8]int.bev.'!AY25</f>
        <v>206664</v>
      </c>
      <c r="AZ25" s="37">
        <f>'int.kiad.'!BB25</f>
        <v>350</v>
      </c>
      <c r="BA25" s="37">
        <f>'int.kiad.'!BC25</f>
        <v>9280</v>
      </c>
      <c r="BB25" s="114">
        <f>'[8]int.bev.'!BB25</f>
        <v>350</v>
      </c>
      <c r="BC25" s="191">
        <v>8</v>
      </c>
      <c r="BD25" s="172" t="s">
        <v>33</v>
      </c>
      <c r="BE25" s="185" t="s">
        <v>206</v>
      </c>
      <c r="BF25" s="185">
        <v>4165</v>
      </c>
      <c r="BG25" s="209">
        <f>'[1]int.bev.'!BG25</f>
        <v>3920</v>
      </c>
      <c r="BH25" s="185">
        <v>3886</v>
      </c>
      <c r="BI25" s="185">
        <v>0</v>
      </c>
      <c r="BJ25" s="209">
        <f>'[1]int.bev.'!BJ25</f>
        <v>0</v>
      </c>
      <c r="BK25" s="185">
        <v>0</v>
      </c>
      <c r="BL25" s="191">
        <v>8</v>
      </c>
      <c r="BM25" s="172" t="s">
        <v>33</v>
      </c>
      <c r="BN25" s="185" t="s">
        <v>206</v>
      </c>
      <c r="BO25" s="185">
        <v>32737</v>
      </c>
      <c r="BP25" s="209">
        <f>'[1]int.bev.'!BP25</f>
        <v>43040</v>
      </c>
      <c r="BQ25" s="185">
        <v>50271</v>
      </c>
      <c r="BR25" s="185">
        <v>0</v>
      </c>
      <c r="BS25" s="209">
        <f>'[1]int.bev.'!BS25</f>
        <v>357</v>
      </c>
      <c r="BT25" s="185">
        <v>0</v>
      </c>
      <c r="BU25" s="191">
        <v>8</v>
      </c>
      <c r="BV25" s="172" t="s">
        <v>33</v>
      </c>
      <c r="BW25" s="185" t="s">
        <v>206</v>
      </c>
      <c r="BX25" s="185">
        <v>0</v>
      </c>
      <c r="BY25" s="209">
        <f>'[1]int.bev.'!BY25</f>
        <v>932</v>
      </c>
      <c r="BZ25" s="185">
        <v>0</v>
      </c>
      <c r="CA25" s="209">
        <f t="shared" si="8"/>
        <v>36902</v>
      </c>
      <c r="CB25" s="209">
        <f t="shared" si="8"/>
        <v>48249</v>
      </c>
      <c r="CC25" s="209">
        <f t="shared" si="8"/>
        <v>54157</v>
      </c>
    </row>
    <row r="26" spans="1:81" ht="12.75">
      <c r="A26" s="19" t="s">
        <v>76</v>
      </c>
      <c r="B26" s="16" t="s">
        <v>77</v>
      </c>
      <c r="C26" s="4">
        <v>3140</v>
      </c>
      <c r="D26" s="114">
        <f>'[1]int.bev.'!D26</f>
        <v>3245</v>
      </c>
      <c r="E26" s="114">
        <f>'[8]int.bev.'!E26</f>
        <v>2698</v>
      </c>
      <c r="F26" s="4">
        <v>0</v>
      </c>
      <c r="G26" s="114">
        <f>'[1]int.bev.'!G26</f>
        <v>0</v>
      </c>
      <c r="H26" s="114">
        <f>'[8]int.bev.'!H26</f>
        <v>0</v>
      </c>
      <c r="I26" s="4">
        <v>0</v>
      </c>
      <c r="J26" s="114">
        <f>'[1]int.bev.'!J26</f>
        <v>0</v>
      </c>
      <c r="K26" s="114">
        <f>'[8]int.bev.'!K26</f>
        <v>0</v>
      </c>
      <c r="L26" s="19" t="s">
        <v>76</v>
      </c>
      <c r="M26" s="16" t="s">
        <v>77</v>
      </c>
      <c r="N26" s="4">
        <v>0</v>
      </c>
      <c r="O26" s="114">
        <f>'[1]int.bev.'!O26</f>
        <v>0</v>
      </c>
      <c r="P26" s="114">
        <f>'[8]int.bev.'!P26</f>
        <v>0</v>
      </c>
      <c r="Q26" s="4">
        <v>60601</v>
      </c>
      <c r="R26" s="114">
        <f>'[1]int.bev.'!R26</f>
        <v>75200</v>
      </c>
      <c r="S26" s="114">
        <f>'[8]int.bev.'!S26</f>
        <v>88332</v>
      </c>
      <c r="T26" s="4">
        <v>350</v>
      </c>
      <c r="U26" s="114">
        <f>'[1]int.bev.'!U26</f>
        <v>1028</v>
      </c>
      <c r="V26" s="114">
        <f>'[8]int.bev.'!V26</f>
        <v>0</v>
      </c>
      <c r="W26" s="19" t="s">
        <v>76</v>
      </c>
      <c r="X26" s="16" t="s">
        <v>77</v>
      </c>
      <c r="Y26" s="114">
        <f t="shared" si="0"/>
        <v>0</v>
      </c>
      <c r="Z26" s="114">
        <f t="shared" si="0"/>
        <v>815</v>
      </c>
      <c r="AA26" s="114">
        <f>'[8]int.bev.'!AA26</f>
        <v>0</v>
      </c>
      <c r="AB26" s="4">
        <v>0</v>
      </c>
      <c r="AC26" s="114">
        <f>'[1]int.bev.'!AC26</f>
        <v>755</v>
      </c>
      <c r="AD26" s="114">
        <f>'[8]int.bev.'!AD26</f>
        <v>0</v>
      </c>
      <c r="AE26" s="19" t="s">
        <v>76</v>
      </c>
      <c r="AF26" s="16" t="s">
        <v>77</v>
      </c>
      <c r="AG26" s="161">
        <v>0</v>
      </c>
      <c r="AH26" s="114">
        <f>'[1]int.bev.'!AH26</f>
        <v>60</v>
      </c>
      <c r="AI26" s="114">
        <f>'[8]int.bev.'!AI26</f>
        <v>0</v>
      </c>
      <c r="AJ26" s="4">
        <v>1118</v>
      </c>
      <c r="AK26" s="114">
        <f>'[1]int.bev.'!AK26</f>
        <v>792</v>
      </c>
      <c r="AL26" s="114">
        <f>'[8]int.bev.'!AL26</f>
        <v>156</v>
      </c>
      <c r="AM26" s="19" t="s">
        <v>76</v>
      </c>
      <c r="AN26" s="16" t="s">
        <v>77</v>
      </c>
      <c r="AO26" s="4">
        <v>0</v>
      </c>
      <c r="AP26" s="114">
        <f>'[1]int.bev.'!AP26</f>
        <v>90</v>
      </c>
      <c r="AQ26" s="114">
        <f>'[8]int.bev.'!AQ26</f>
        <v>0</v>
      </c>
      <c r="AR26" s="140">
        <f t="shared" si="1"/>
        <v>64859</v>
      </c>
      <c r="AS26" s="141">
        <f t="shared" si="1"/>
        <v>80052</v>
      </c>
      <c r="AT26" s="114">
        <f>'[8]int.bev.'!AT26</f>
        <v>91186</v>
      </c>
      <c r="AU26" s="19" t="s">
        <v>76</v>
      </c>
      <c r="AV26" s="16" t="s">
        <v>77</v>
      </c>
      <c r="AW26" s="37">
        <f t="shared" si="7"/>
        <v>64509</v>
      </c>
      <c r="AX26" s="37">
        <f t="shared" si="7"/>
        <v>78179</v>
      </c>
      <c r="AY26" s="114">
        <f>'[8]int.bev.'!AY26</f>
        <v>91186</v>
      </c>
      <c r="AZ26" s="37">
        <f>'int.kiad.'!BB26</f>
        <v>350</v>
      </c>
      <c r="BA26" s="37">
        <f>'int.kiad.'!BC26</f>
        <v>1873</v>
      </c>
      <c r="BB26" s="114">
        <f>'[8]int.bev.'!BB26</f>
        <v>0</v>
      </c>
      <c r="BC26" s="191">
        <v>8</v>
      </c>
      <c r="BD26" s="172" t="s">
        <v>34</v>
      </c>
      <c r="BE26" s="185" t="s">
        <v>5</v>
      </c>
      <c r="BF26" s="185">
        <v>7399</v>
      </c>
      <c r="BG26" s="209">
        <f>'[1]int.bev.'!BG26</f>
        <v>7656</v>
      </c>
      <c r="BH26" s="185">
        <v>6592</v>
      </c>
      <c r="BI26" s="185">
        <v>0</v>
      </c>
      <c r="BJ26" s="209">
        <f>'[1]int.bev.'!BJ26</f>
        <v>0</v>
      </c>
      <c r="BK26" s="185">
        <v>0</v>
      </c>
      <c r="BL26" s="191">
        <v>8</v>
      </c>
      <c r="BM26" s="172" t="s">
        <v>34</v>
      </c>
      <c r="BN26" s="185" t="s">
        <v>5</v>
      </c>
      <c r="BO26" s="185">
        <v>48702</v>
      </c>
      <c r="BP26" s="209">
        <f>'[1]int.bev.'!BP26</f>
        <v>60124</v>
      </c>
      <c r="BQ26" s="185">
        <v>75971</v>
      </c>
      <c r="BR26" s="185">
        <v>0</v>
      </c>
      <c r="BS26" s="209">
        <f>'[1]int.bev.'!BS26</f>
        <v>200</v>
      </c>
      <c r="BT26" s="185">
        <v>0</v>
      </c>
      <c r="BU26" s="191">
        <v>8</v>
      </c>
      <c r="BV26" s="172" t="s">
        <v>34</v>
      </c>
      <c r="BW26" s="185" t="s">
        <v>5</v>
      </c>
      <c r="BX26" s="185">
        <v>0</v>
      </c>
      <c r="BY26" s="209">
        <f>'[1]int.bev.'!BY26</f>
        <v>741</v>
      </c>
      <c r="BZ26" s="185">
        <v>0</v>
      </c>
      <c r="CA26" s="209">
        <f t="shared" si="8"/>
        <v>56101</v>
      </c>
      <c r="CB26" s="209">
        <f t="shared" si="8"/>
        <v>68721</v>
      </c>
      <c r="CC26" s="209">
        <f t="shared" si="8"/>
        <v>82563</v>
      </c>
    </row>
    <row r="27" spans="1:81" ht="12.75">
      <c r="A27" s="19" t="s">
        <v>78</v>
      </c>
      <c r="B27" s="16" t="s">
        <v>79</v>
      </c>
      <c r="C27" s="4">
        <v>16476</v>
      </c>
      <c r="D27" s="114">
        <f>'[1]int.bev.'!D27</f>
        <v>16382</v>
      </c>
      <c r="E27" s="114">
        <f>'[8]int.bev.'!E27</f>
        <v>15619</v>
      </c>
      <c r="F27" s="4">
        <v>0</v>
      </c>
      <c r="G27" s="114">
        <f>'[1]int.bev.'!G27</f>
        <v>0</v>
      </c>
      <c r="H27" s="114">
        <f>'[8]int.bev.'!H27</f>
        <v>0</v>
      </c>
      <c r="I27" s="4">
        <v>0</v>
      </c>
      <c r="J27" s="114">
        <f>'[1]int.bev.'!J27</f>
        <v>0</v>
      </c>
      <c r="K27" s="114">
        <f>'[8]int.bev.'!K27</f>
        <v>0</v>
      </c>
      <c r="L27" s="19" t="s">
        <v>78</v>
      </c>
      <c r="M27" s="16" t="s">
        <v>79</v>
      </c>
      <c r="N27" s="4">
        <v>0</v>
      </c>
      <c r="O27" s="114">
        <f>'[1]int.bev.'!O27</f>
        <v>0</v>
      </c>
      <c r="P27" s="114">
        <f>'[8]int.bev.'!P27</f>
        <v>0</v>
      </c>
      <c r="Q27" s="4">
        <v>98495</v>
      </c>
      <c r="R27" s="114">
        <f>'[1]int.bev.'!R27</f>
        <v>123640</v>
      </c>
      <c r="S27" s="114">
        <f>'[8]int.bev.'!S27</f>
        <v>145622</v>
      </c>
      <c r="T27" s="4">
        <v>0</v>
      </c>
      <c r="U27" s="114">
        <f>'[1]int.bev.'!U27</f>
        <v>4096</v>
      </c>
      <c r="V27" s="114">
        <f>'[8]int.bev.'!V27</f>
        <v>300</v>
      </c>
      <c r="W27" s="19" t="s">
        <v>78</v>
      </c>
      <c r="X27" s="16" t="s">
        <v>79</v>
      </c>
      <c r="Y27" s="114">
        <f t="shared" si="0"/>
        <v>0</v>
      </c>
      <c r="Z27" s="114">
        <f t="shared" si="0"/>
        <v>1597</v>
      </c>
      <c r="AA27" s="114">
        <f>'[8]int.bev.'!AA27</f>
        <v>0</v>
      </c>
      <c r="AB27" s="4">
        <v>0</v>
      </c>
      <c r="AC27" s="114">
        <f>'[1]int.bev.'!AC27</f>
        <v>563</v>
      </c>
      <c r="AD27" s="114">
        <f>'[8]int.bev.'!AD27</f>
        <v>0</v>
      </c>
      <c r="AE27" s="19" t="s">
        <v>78</v>
      </c>
      <c r="AF27" s="16" t="s">
        <v>79</v>
      </c>
      <c r="AG27" s="161">
        <v>0</v>
      </c>
      <c r="AH27" s="114">
        <f>'[1]int.bev.'!AH27</f>
        <v>1034</v>
      </c>
      <c r="AI27" s="114">
        <f>'[8]int.bev.'!AI27</f>
        <v>0</v>
      </c>
      <c r="AJ27" s="4">
        <v>616</v>
      </c>
      <c r="AK27" s="114">
        <f>'[1]int.bev.'!AK27</f>
        <v>6316</v>
      </c>
      <c r="AL27" s="114">
        <f>'[8]int.bev.'!AL27</f>
        <v>1111</v>
      </c>
      <c r="AM27" s="19" t="s">
        <v>78</v>
      </c>
      <c r="AN27" s="16" t="s">
        <v>79</v>
      </c>
      <c r="AO27" s="4">
        <v>0</v>
      </c>
      <c r="AP27" s="114">
        <f>'[1]int.bev.'!AP27</f>
        <v>235</v>
      </c>
      <c r="AQ27" s="114">
        <f>'[8]int.bev.'!AQ27</f>
        <v>0</v>
      </c>
      <c r="AR27" s="140">
        <f t="shared" si="1"/>
        <v>115587</v>
      </c>
      <c r="AS27" s="141">
        <f t="shared" si="1"/>
        <v>147935</v>
      </c>
      <c r="AT27" s="114">
        <f>'[8]int.bev.'!AT27</f>
        <v>162352</v>
      </c>
      <c r="AU27" s="19" t="s">
        <v>78</v>
      </c>
      <c r="AV27" s="16" t="s">
        <v>79</v>
      </c>
      <c r="AW27" s="37">
        <f t="shared" si="7"/>
        <v>115587</v>
      </c>
      <c r="AX27" s="37">
        <f t="shared" si="7"/>
        <v>143041</v>
      </c>
      <c r="AY27" s="114">
        <f>'[8]int.bev.'!AY27</f>
        <v>162052</v>
      </c>
      <c r="AZ27" s="37">
        <f>'int.kiad.'!BB27</f>
        <v>0</v>
      </c>
      <c r="BA27" s="37">
        <f>'int.kiad.'!BC27</f>
        <v>4894</v>
      </c>
      <c r="BB27" s="114">
        <f>'[8]int.bev.'!BB27</f>
        <v>300</v>
      </c>
      <c r="BC27" s="191">
        <v>8</v>
      </c>
      <c r="BD27" s="172" t="s">
        <v>35</v>
      </c>
      <c r="BE27" s="185" t="s">
        <v>6</v>
      </c>
      <c r="BF27" s="185">
        <v>5859</v>
      </c>
      <c r="BG27" s="209">
        <f>'[1]int.bev.'!BG27</f>
        <v>6330</v>
      </c>
      <c r="BH27" s="185">
        <v>5658</v>
      </c>
      <c r="BI27" s="185">
        <v>0</v>
      </c>
      <c r="BJ27" s="209">
        <f>'[1]int.bev.'!BJ27</f>
        <v>0</v>
      </c>
      <c r="BK27" s="185">
        <v>0</v>
      </c>
      <c r="BL27" s="191">
        <v>8</v>
      </c>
      <c r="BM27" s="172" t="s">
        <v>35</v>
      </c>
      <c r="BN27" s="185" t="s">
        <v>6</v>
      </c>
      <c r="BO27" s="185">
        <v>49637</v>
      </c>
      <c r="BP27" s="209">
        <f>'[1]int.bev.'!BP27</f>
        <v>60500</v>
      </c>
      <c r="BQ27" s="185">
        <v>75042</v>
      </c>
      <c r="BR27" s="185">
        <v>0</v>
      </c>
      <c r="BS27" s="209">
        <f>'[1]int.bev.'!BS27</f>
        <v>388</v>
      </c>
      <c r="BT27" s="185">
        <v>0</v>
      </c>
      <c r="BU27" s="191">
        <v>8</v>
      </c>
      <c r="BV27" s="172" t="s">
        <v>35</v>
      </c>
      <c r="BW27" s="185" t="s">
        <v>6</v>
      </c>
      <c r="BX27" s="185">
        <v>0</v>
      </c>
      <c r="BY27" s="209">
        <f>'[1]int.bev.'!BY27</f>
        <v>923</v>
      </c>
      <c r="BZ27" s="185">
        <v>0</v>
      </c>
      <c r="CA27" s="209">
        <f t="shared" si="8"/>
        <v>55496</v>
      </c>
      <c r="CB27" s="209">
        <f t="shared" si="8"/>
        <v>68141</v>
      </c>
      <c r="CC27" s="209">
        <f t="shared" si="8"/>
        <v>80700</v>
      </c>
    </row>
    <row r="28" spans="1:81" ht="12.75">
      <c r="A28" s="19" t="s">
        <v>80</v>
      </c>
      <c r="B28" s="16" t="s">
        <v>81</v>
      </c>
      <c r="C28" s="4">
        <v>9560</v>
      </c>
      <c r="D28" s="114">
        <f>'[1]int.bev.'!D28</f>
        <v>12311</v>
      </c>
      <c r="E28" s="114">
        <f>'[8]int.bev.'!E28</f>
        <v>8879</v>
      </c>
      <c r="F28" s="4">
        <v>0</v>
      </c>
      <c r="G28" s="114">
        <f>'[1]int.bev.'!G28</f>
        <v>0</v>
      </c>
      <c r="H28" s="114">
        <f>'[8]int.bev.'!H28</f>
        <v>0</v>
      </c>
      <c r="I28" s="4">
        <v>0</v>
      </c>
      <c r="J28" s="114">
        <f>'[1]int.bev.'!J28</f>
        <v>0</v>
      </c>
      <c r="K28" s="114">
        <f>'[8]int.bev.'!K28</f>
        <v>0</v>
      </c>
      <c r="L28" s="19" t="s">
        <v>80</v>
      </c>
      <c r="M28" s="16" t="s">
        <v>81</v>
      </c>
      <c r="N28" s="4">
        <v>0</v>
      </c>
      <c r="O28" s="114">
        <f>'[1]int.bev.'!O28</f>
        <v>0</v>
      </c>
      <c r="P28" s="114">
        <f>'[8]int.bev.'!P28</f>
        <v>0</v>
      </c>
      <c r="Q28" s="4">
        <v>201550</v>
      </c>
      <c r="R28" s="114">
        <f>'[1]int.bev.'!R28</f>
        <v>256380</v>
      </c>
      <c r="S28" s="114">
        <f>'[8]int.bev.'!S28</f>
        <v>324016</v>
      </c>
      <c r="T28" s="4">
        <v>600</v>
      </c>
      <c r="U28" s="114">
        <f>'[1]int.bev.'!U28</f>
        <v>3547</v>
      </c>
      <c r="V28" s="114">
        <f>'[8]int.bev.'!V28</f>
        <v>0</v>
      </c>
      <c r="W28" s="19" t="s">
        <v>80</v>
      </c>
      <c r="X28" s="16" t="s">
        <v>81</v>
      </c>
      <c r="Y28" s="114">
        <f t="shared" si="0"/>
        <v>0</v>
      </c>
      <c r="Z28" s="114">
        <f t="shared" si="0"/>
        <v>12212</v>
      </c>
      <c r="AA28" s="114">
        <f>'[8]int.bev.'!AA28</f>
        <v>0</v>
      </c>
      <c r="AB28" s="4">
        <v>0</v>
      </c>
      <c r="AC28" s="114">
        <f>'[1]int.bev.'!AC28</f>
        <v>7118</v>
      </c>
      <c r="AD28" s="114">
        <f>'[8]int.bev.'!AD28</f>
        <v>0</v>
      </c>
      <c r="AE28" s="19" t="s">
        <v>80</v>
      </c>
      <c r="AF28" s="16" t="s">
        <v>81</v>
      </c>
      <c r="AG28" s="161">
        <v>0</v>
      </c>
      <c r="AH28" s="114">
        <f>'[1]int.bev.'!AH28</f>
        <v>5094</v>
      </c>
      <c r="AI28" s="114">
        <f>'[8]int.bev.'!AI28</f>
        <v>0</v>
      </c>
      <c r="AJ28" s="4">
        <v>4936</v>
      </c>
      <c r="AK28" s="114">
        <f>'[1]int.bev.'!AK28</f>
        <v>4639</v>
      </c>
      <c r="AL28" s="114">
        <f>'[8]int.bev.'!AL28</f>
        <v>0</v>
      </c>
      <c r="AM28" s="19" t="s">
        <v>80</v>
      </c>
      <c r="AN28" s="16" t="s">
        <v>81</v>
      </c>
      <c r="AO28" s="4">
        <v>4312</v>
      </c>
      <c r="AP28" s="114">
        <f>'[1]int.bev.'!AP28</f>
        <v>754</v>
      </c>
      <c r="AQ28" s="114">
        <f>'[8]int.bev.'!AQ28</f>
        <v>0</v>
      </c>
      <c r="AR28" s="140">
        <f t="shared" si="1"/>
        <v>216046</v>
      </c>
      <c r="AS28" s="141">
        <f t="shared" si="1"/>
        <v>285542</v>
      </c>
      <c r="AT28" s="114">
        <f>'[8]int.bev.'!AT28</f>
        <v>332895</v>
      </c>
      <c r="AU28" s="19" t="s">
        <v>80</v>
      </c>
      <c r="AV28" s="16" t="s">
        <v>81</v>
      </c>
      <c r="AW28" s="37">
        <f t="shared" si="7"/>
        <v>211134</v>
      </c>
      <c r="AX28" s="37">
        <f t="shared" si="7"/>
        <v>274123</v>
      </c>
      <c r="AY28" s="114">
        <f>'[8]int.bev.'!AY28</f>
        <v>332895</v>
      </c>
      <c r="AZ28" s="37">
        <f>'int.kiad.'!BB28</f>
        <v>4912</v>
      </c>
      <c r="BA28" s="37">
        <f>'int.kiad.'!BC28</f>
        <v>11419</v>
      </c>
      <c r="BB28" s="114">
        <f>'[8]int.bev.'!BB28</f>
        <v>0</v>
      </c>
      <c r="BC28" s="191">
        <v>8</v>
      </c>
      <c r="BD28" s="172" t="s">
        <v>36</v>
      </c>
      <c r="BE28" s="185" t="s">
        <v>7</v>
      </c>
      <c r="BF28" s="185">
        <v>3623</v>
      </c>
      <c r="BG28" s="209">
        <f>'[1]int.bev.'!BG28</f>
        <v>3869</v>
      </c>
      <c r="BH28" s="185">
        <v>3688</v>
      </c>
      <c r="BI28" s="185">
        <v>0</v>
      </c>
      <c r="BJ28" s="209">
        <f>'[1]int.bev.'!BJ28</f>
        <v>0</v>
      </c>
      <c r="BK28" s="185">
        <v>0</v>
      </c>
      <c r="BL28" s="191">
        <v>8</v>
      </c>
      <c r="BM28" s="172" t="s">
        <v>36</v>
      </c>
      <c r="BN28" s="185" t="s">
        <v>7</v>
      </c>
      <c r="BO28" s="185">
        <v>26432</v>
      </c>
      <c r="BP28" s="209">
        <f>'[1]int.bev.'!BP28</f>
        <v>35816</v>
      </c>
      <c r="BQ28" s="185">
        <v>40388</v>
      </c>
      <c r="BR28" s="185">
        <v>0</v>
      </c>
      <c r="BS28" s="209">
        <f>'[1]int.bev.'!BS28</f>
        <v>150</v>
      </c>
      <c r="BT28" s="185">
        <v>0</v>
      </c>
      <c r="BU28" s="191">
        <v>8</v>
      </c>
      <c r="BV28" s="172" t="s">
        <v>36</v>
      </c>
      <c r="BW28" s="185" t="s">
        <v>7</v>
      </c>
      <c r="BX28" s="185">
        <v>0</v>
      </c>
      <c r="BY28" s="209">
        <f>'[1]int.bev.'!BY28</f>
        <v>1036</v>
      </c>
      <c r="BZ28" s="185">
        <v>0</v>
      </c>
      <c r="CA28" s="209">
        <f t="shared" si="8"/>
        <v>30055</v>
      </c>
      <c r="CB28" s="209">
        <f t="shared" si="8"/>
        <v>40871</v>
      </c>
      <c r="CC28" s="209">
        <f t="shared" si="8"/>
        <v>44076</v>
      </c>
    </row>
    <row r="29" spans="1:81" ht="12.75">
      <c r="A29" s="19" t="s">
        <v>82</v>
      </c>
      <c r="B29" s="16" t="s">
        <v>83</v>
      </c>
      <c r="C29" s="4">
        <v>24736</v>
      </c>
      <c r="D29" s="114">
        <f>'[1]int.bev.'!D29</f>
        <v>28521</v>
      </c>
      <c r="E29" s="114">
        <f>'[8]int.bev.'!E29</f>
        <v>24952</v>
      </c>
      <c r="F29" s="4">
        <v>0</v>
      </c>
      <c r="G29" s="114">
        <f>'[1]int.bev.'!G29</f>
        <v>0</v>
      </c>
      <c r="H29" s="114">
        <f>'[8]int.bev.'!H29</f>
        <v>0</v>
      </c>
      <c r="I29" s="4">
        <v>0</v>
      </c>
      <c r="J29" s="114">
        <f>'[1]int.bev.'!J29</f>
        <v>0</v>
      </c>
      <c r="K29" s="114">
        <f>'[8]int.bev.'!K29</f>
        <v>0</v>
      </c>
      <c r="L29" s="19" t="s">
        <v>82</v>
      </c>
      <c r="M29" s="16" t="s">
        <v>83</v>
      </c>
      <c r="N29" s="4">
        <v>0</v>
      </c>
      <c r="O29" s="114">
        <f>'[1]int.bev.'!O29</f>
        <v>0</v>
      </c>
      <c r="P29" s="114">
        <f>'[8]int.bev.'!P29</f>
        <v>0</v>
      </c>
      <c r="Q29" s="4">
        <v>239534</v>
      </c>
      <c r="R29" s="114">
        <f>'[1]int.bev.'!R29</f>
        <v>288962</v>
      </c>
      <c r="S29" s="114">
        <f>'[8]int.bev.'!S29</f>
        <v>348687</v>
      </c>
      <c r="T29" s="4">
        <v>1500</v>
      </c>
      <c r="U29" s="114">
        <f>'[1]int.bev.'!U29</f>
        <v>1718</v>
      </c>
      <c r="V29" s="114">
        <f>'[8]int.bev.'!V29</f>
        <v>1500</v>
      </c>
      <c r="W29" s="19" t="s">
        <v>82</v>
      </c>
      <c r="X29" s="16" t="s">
        <v>83</v>
      </c>
      <c r="Y29" s="114">
        <f t="shared" si="0"/>
        <v>6612</v>
      </c>
      <c r="Z29" s="114">
        <f t="shared" si="0"/>
        <v>22552</v>
      </c>
      <c r="AA29" s="114">
        <f>'[8]int.bev.'!AA29</f>
        <v>10000</v>
      </c>
      <c r="AB29" s="4">
        <v>6612</v>
      </c>
      <c r="AC29" s="114">
        <f>'[1]int.bev.'!AC29</f>
        <v>22486</v>
      </c>
      <c r="AD29" s="114">
        <f>'[8]int.bev.'!AD29</f>
        <v>10000</v>
      </c>
      <c r="AE29" s="19" t="s">
        <v>82</v>
      </c>
      <c r="AF29" s="16" t="s">
        <v>83</v>
      </c>
      <c r="AG29" s="161">
        <v>0</v>
      </c>
      <c r="AH29" s="114">
        <f>'[1]int.bev.'!AH29</f>
        <v>66</v>
      </c>
      <c r="AI29" s="114">
        <f>'[8]int.bev.'!AI29</f>
        <v>0</v>
      </c>
      <c r="AJ29" s="4">
        <v>6820</v>
      </c>
      <c r="AK29" s="114">
        <f>'[1]int.bev.'!AK29</f>
        <v>22102</v>
      </c>
      <c r="AL29" s="114">
        <f>'[8]int.bev.'!AL29</f>
        <v>13779</v>
      </c>
      <c r="AM29" s="19" t="s">
        <v>82</v>
      </c>
      <c r="AN29" s="16" t="s">
        <v>83</v>
      </c>
      <c r="AO29" s="4">
        <v>6820</v>
      </c>
      <c r="AP29" s="114">
        <f>'[1]int.bev.'!AP29</f>
        <v>8551</v>
      </c>
      <c r="AQ29" s="114">
        <f>'[8]int.bev.'!AQ29</f>
        <v>0</v>
      </c>
      <c r="AR29" s="140">
        <f t="shared" si="1"/>
        <v>277702</v>
      </c>
      <c r="AS29" s="141">
        <f t="shared" si="1"/>
        <v>362137</v>
      </c>
      <c r="AT29" s="114">
        <f>'[8]int.bev.'!AT29</f>
        <v>397418</v>
      </c>
      <c r="AU29" s="19" t="s">
        <v>82</v>
      </c>
      <c r="AV29" s="16" t="s">
        <v>83</v>
      </c>
      <c r="AW29" s="37">
        <f t="shared" si="7"/>
        <v>262770</v>
      </c>
      <c r="AX29" s="37">
        <f t="shared" si="7"/>
        <v>329382</v>
      </c>
      <c r="AY29" s="114">
        <f>'[8]int.bev.'!AY29</f>
        <v>385918</v>
      </c>
      <c r="AZ29" s="37">
        <f>'int.kiad.'!BB29</f>
        <v>14932</v>
      </c>
      <c r="BA29" s="37">
        <f>'int.kiad.'!BC29</f>
        <v>32755</v>
      </c>
      <c r="BB29" s="114">
        <f>'[8]int.bev.'!BB29</f>
        <v>11500</v>
      </c>
      <c r="BC29" s="191">
        <v>8</v>
      </c>
      <c r="BD29" s="172" t="s">
        <v>38</v>
      </c>
      <c r="BE29" s="185" t="s">
        <v>8</v>
      </c>
      <c r="BF29" s="185">
        <v>3392</v>
      </c>
      <c r="BG29" s="209">
        <f>'[1]int.bev.'!BG29</f>
        <v>3631</v>
      </c>
      <c r="BH29" s="185">
        <v>3026</v>
      </c>
      <c r="BI29" s="185">
        <v>0</v>
      </c>
      <c r="BJ29" s="209">
        <f>'[1]int.bev.'!BJ29</f>
        <v>0</v>
      </c>
      <c r="BK29" s="185">
        <v>0</v>
      </c>
      <c r="BL29" s="191">
        <v>8</v>
      </c>
      <c r="BM29" s="172" t="s">
        <v>38</v>
      </c>
      <c r="BN29" s="185" t="s">
        <v>8</v>
      </c>
      <c r="BO29" s="185">
        <v>24189</v>
      </c>
      <c r="BP29" s="209">
        <f>'[1]int.bev.'!BP29</f>
        <v>30239</v>
      </c>
      <c r="BQ29" s="185">
        <v>36882</v>
      </c>
      <c r="BR29" s="185">
        <v>0</v>
      </c>
      <c r="BS29" s="209">
        <f>'[1]int.bev.'!BS29</f>
        <v>10</v>
      </c>
      <c r="BT29" s="185">
        <v>0</v>
      </c>
      <c r="BU29" s="191">
        <v>8</v>
      </c>
      <c r="BV29" s="172" t="s">
        <v>38</v>
      </c>
      <c r="BW29" s="185" t="s">
        <v>8</v>
      </c>
      <c r="BX29" s="185">
        <v>0</v>
      </c>
      <c r="BY29" s="209">
        <f>'[1]int.bev.'!BY29</f>
        <v>733</v>
      </c>
      <c r="BZ29" s="185">
        <v>0</v>
      </c>
      <c r="CA29" s="209">
        <f t="shared" si="8"/>
        <v>27581</v>
      </c>
      <c r="CB29" s="209">
        <f t="shared" si="8"/>
        <v>34613</v>
      </c>
      <c r="CC29" s="209">
        <f t="shared" si="8"/>
        <v>39908</v>
      </c>
    </row>
    <row r="30" spans="1:81" ht="12.75">
      <c r="A30" s="19" t="s">
        <v>84</v>
      </c>
      <c r="B30" s="16" t="s">
        <v>85</v>
      </c>
      <c r="C30" s="4">
        <v>16403</v>
      </c>
      <c r="D30" s="114">
        <f>'[1]int.bev.'!D30</f>
        <v>22215</v>
      </c>
      <c r="E30" s="114">
        <f>'[8]int.bev.'!E30</f>
        <v>19764</v>
      </c>
      <c r="F30" s="4">
        <v>0</v>
      </c>
      <c r="G30" s="114">
        <f>'[1]int.bev.'!G30</f>
        <v>0</v>
      </c>
      <c r="H30" s="114">
        <f>'[8]int.bev.'!H30</f>
        <v>0</v>
      </c>
      <c r="I30" s="4">
        <v>0</v>
      </c>
      <c r="J30" s="114">
        <f>'[1]int.bev.'!J30</f>
        <v>0</v>
      </c>
      <c r="K30" s="114">
        <f>'[8]int.bev.'!K30</f>
        <v>0</v>
      </c>
      <c r="L30" s="19" t="s">
        <v>84</v>
      </c>
      <c r="M30" s="16" t="s">
        <v>85</v>
      </c>
      <c r="N30" s="4">
        <v>0</v>
      </c>
      <c r="O30" s="114">
        <f>'[1]int.bev.'!O30</f>
        <v>0</v>
      </c>
      <c r="P30" s="114">
        <f>'[8]int.bev.'!P30</f>
        <v>0</v>
      </c>
      <c r="Q30" s="4">
        <v>188094</v>
      </c>
      <c r="R30" s="114">
        <f>'[1]int.bev.'!R30</f>
        <v>236733</v>
      </c>
      <c r="S30" s="114">
        <f>'[8]int.bev.'!S30</f>
        <v>277464</v>
      </c>
      <c r="T30" s="4">
        <v>300</v>
      </c>
      <c r="U30" s="114">
        <f>'[1]int.bev.'!U30</f>
        <v>5047</v>
      </c>
      <c r="V30" s="114">
        <f>'[8]int.bev.'!V30</f>
        <v>300</v>
      </c>
      <c r="W30" s="19" t="s">
        <v>84</v>
      </c>
      <c r="X30" s="16" t="s">
        <v>85</v>
      </c>
      <c r="Y30" s="114">
        <f t="shared" si="0"/>
        <v>400</v>
      </c>
      <c r="Z30" s="114">
        <f t="shared" si="0"/>
        <v>10057</v>
      </c>
      <c r="AA30" s="114">
        <f>'[8]int.bev.'!AA30</f>
        <v>1143</v>
      </c>
      <c r="AB30" s="4">
        <v>0</v>
      </c>
      <c r="AC30" s="114">
        <f>'[1]int.bev.'!AC30</f>
        <v>5493</v>
      </c>
      <c r="AD30" s="114">
        <f>'[8]int.bev.'!AD30</f>
        <v>135</v>
      </c>
      <c r="AE30" s="19" t="s">
        <v>84</v>
      </c>
      <c r="AF30" s="16" t="s">
        <v>85</v>
      </c>
      <c r="AG30" s="161">
        <v>400</v>
      </c>
      <c r="AH30" s="114">
        <f>'[1]int.bev.'!AH30</f>
        <v>4564</v>
      </c>
      <c r="AI30" s="114">
        <f>'[8]int.bev.'!AI30</f>
        <v>1008</v>
      </c>
      <c r="AJ30" s="4">
        <v>2535</v>
      </c>
      <c r="AK30" s="114">
        <f>'[1]int.bev.'!AK30</f>
        <v>600</v>
      </c>
      <c r="AL30" s="114">
        <f>'[8]int.bev.'!AL30</f>
        <v>3349</v>
      </c>
      <c r="AM30" s="19" t="s">
        <v>84</v>
      </c>
      <c r="AN30" s="16" t="s">
        <v>85</v>
      </c>
      <c r="AO30" s="4">
        <v>0</v>
      </c>
      <c r="AP30" s="114">
        <f>'[1]int.bev.'!AP30</f>
        <v>0</v>
      </c>
      <c r="AQ30" s="114">
        <f>'[8]int.bev.'!AQ30</f>
        <v>0</v>
      </c>
      <c r="AR30" s="140">
        <f t="shared" si="1"/>
        <v>207432</v>
      </c>
      <c r="AS30" s="141">
        <f t="shared" si="1"/>
        <v>269605</v>
      </c>
      <c r="AT30" s="114">
        <f>'[8]int.bev.'!AT30</f>
        <v>301720</v>
      </c>
      <c r="AU30" s="19" t="s">
        <v>84</v>
      </c>
      <c r="AV30" s="16" t="s">
        <v>85</v>
      </c>
      <c r="AW30" s="37">
        <f t="shared" si="7"/>
        <v>207132</v>
      </c>
      <c r="AX30" s="37">
        <f t="shared" si="7"/>
        <v>259065</v>
      </c>
      <c r="AY30" s="114">
        <f>'[8]int.bev.'!AY30</f>
        <v>301285</v>
      </c>
      <c r="AZ30" s="37">
        <f>'int.kiad.'!BB30</f>
        <v>300</v>
      </c>
      <c r="BA30" s="37">
        <f>'int.kiad.'!BC30</f>
        <v>10540</v>
      </c>
      <c r="BB30" s="114">
        <f>'[8]int.bev.'!BB30</f>
        <v>435</v>
      </c>
      <c r="BC30" s="191">
        <v>8</v>
      </c>
      <c r="BD30" s="172" t="s">
        <v>51</v>
      </c>
      <c r="BE30" s="185" t="s">
        <v>9</v>
      </c>
      <c r="BF30" s="185">
        <v>5404</v>
      </c>
      <c r="BG30" s="209">
        <f>'[1]int.bev.'!BG30</f>
        <v>5577</v>
      </c>
      <c r="BH30" s="185">
        <v>5153</v>
      </c>
      <c r="BI30" s="185">
        <v>0</v>
      </c>
      <c r="BJ30" s="209">
        <f>'[1]int.bev.'!BJ30</f>
        <v>0</v>
      </c>
      <c r="BK30" s="185">
        <v>0</v>
      </c>
      <c r="BL30" s="191">
        <v>8</v>
      </c>
      <c r="BM30" s="172" t="s">
        <v>51</v>
      </c>
      <c r="BN30" s="185" t="s">
        <v>9</v>
      </c>
      <c r="BO30" s="185">
        <v>41196</v>
      </c>
      <c r="BP30" s="209">
        <f>'[1]int.bev.'!BP30</f>
        <v>53182</v>
      </c>
      <c r="BQ30" s="185">
        <v>63207</v>
      </c>
      <c r="BR30" s="185">
        <v>0</v>
      </c>
      <c r="BS30" s="209">
        <f>'[1]int.bev.'!BS30</f>
        <v>440</v>
      </c>
      <c r="BT30" s="185">
        <v>0</v>
      </c>
      <c r="BU30" s="191">
        <v>8</v>
      </c>
      <c r="BV30" s="172" t="s">
        <v>51</v>
      </c>
      <c r="BW30" s="185" t="s">
        <v>9</v>
      </c>
      <c r="BX30" s="185">
        <v>0</v>
      </c>
      <c r="BY30" s="209">
        <f>'[1]int.bev.'!BY30</f>
        <v>928</v>
      </c>
      <c r="BZ30" s="185">
        <v>0</v>
      </c>
      <c r="CA30" s="209">
        <f t="shared" si="8"/>
        <v>46600</v>
      </c>
      <c r="CB30" s="209">
        <f t="shared" si="8"/>
        <v>60127</v>
      </c>
      <c r="CC30" s="209">
        <f t="shared" si="8"/>
        <v>68360</v>
      </c>
    </row>
    <row r="31" spans="1:81" ht="12.75">
      <c r="A31" s="19" t="s">
        <v>86</v>
      </c>
      <c r="B31" s="16" t="s">
        <v>87</v>
      </c>
      <c r="C31" s="4">
        <v>112678</v>
      </c>
      <c r="D31" s="114">
        <f>'[1]int.bev.'!D31</f>
        <v>120429</v>
      </c>
      <c r="E31" s="114">
        <f>'[8]int.bev.'!E31</f>
        <v>112999</v>
      </c>
      <c r="F31" s="4">
        <v>0</v>
      </c>
      <c r="G31" s="114">
        <f>'[1]int.bev.'!G31</f>
        <v>0</v>
      </c>
      <c r="H31" s="114">
        <f>'[8]int.bev.'!H31</f>
        <v>0</v>
      </c>
      <c r="I31" s="4">
        <v>0</v>
      </c>
      <c r="J31" s="114">
        <f>'[1]int.bev.'!J31</f>
        <v>0</v>
      </c>
      <c r="K31" s="114">
        <f>'[8]int.bev.'!K31</f>
        <v>0</v>
      </c>
      <c r="L31" s="19" t="s">
        <v>86</v>
      </c>
      <c r="M31" s="16" t="s">
        <v>87</v>
      </c>
      <c r="N31" s="4">
        <v>172</v>
      </c>
      <c r="O31" s="114">
        <f>'[1]int.bev.'!O31</f>
        <v>0</v>
      </c>
      <c r="P31" s="114">
        <f>'[8]int.bev.'!P31</f>
        <v>3200</v>
      </c>
      <c r="Q31" s="4">
        <v>214887</v>
      </c>
      <c r="R31" s="114">
        <f>'[1]int.bev.'!R31</f>
        <v>263033</v>
      </c>
      <c r="S31" s="114">
        <f>'[8]int.bev.'!S31</f>
        <v>302976</v>
      </c>
      <c r="T31" s="4">
        <v>0</v>
      </c>
      <c r="U31" s="114">
        <f>'[1]int.bev.'!U31</f>
        <v>438</v>
      </c>
      <c r="V31" s="114">
        <f>'[8]int.bev.'!V31</f>
        <v>0</v>
      </c>
      <c r="W31" s="19" t="s">
        <v>86</v>
      </c>
      <c r="X31" s="16" t="s">
        <v>87</v>
      </c>
      <c r="Y31" s="114">
        <f t="shared" si="0"/>
        <v>7721</v>
      </c>
      <c r="Z31" s="114">
        <f t="shared" si="0"/>
        <v>20041</v>
      </c>
      <c r="AA31" s="114">
        <f>'[8]int.bev.'!AA31</f>
        <v>6759</v>
      </c>
      <c r="AB31" s="4">
        <v>1454</v>
      </c>
      <c r="AC31" s="114">
        <f>'[1]int.bev.'!AC31</f>
        <v>16189</v>
      </c>
      <c r="AD31" s="114">
        <f>'[8]int.bev.'!AD31</f>
        <v>4477</v>
      </c>
      <c r="AE31" s="19" t="s">
        <v>86</v>
      </c>
      <c r="AF31" s="16" t="s">
        <v>87</v>
      </c>
      <c r="AG31" s="161">
        <v>6267</v>
      </c>
      <c r="AH31" s="114">
        <f>'[1]int.bev.'!AH31</f>
        <v>3852</v>
      </c>
      <c r="AI31" s="114">
        <f>'[8]int.bev.'!AI31</f>
        <v>2282</v>
      </c>
      <c r="AJ31" s="4">
        <v>1308</v>
      </c>
      <c r="AK31" s="114">
        <f>'[1]int.bev.'!AK31</f>
        <v>3478</v>
      </c>
      <c r="AL31" s="114">
        <f>'[8]int.bev.'!AL31</f>
        <v>10333</v>
      </c>
      <c r="AM31" s="19" t="s">
        <v>86</v>
      </c>
      <c r="AN31" s="16" t="s">
        <v>87</v>
      </c>
      <c r="AO31" s="4">
        <v>1308</v>
      </c>
      <c r="AP31" s="114">
        <f>'[1]int.bev.'!AP31</f>
        <v>0</v>
      </c>
      <c r="AQ31" s="114">
        <f>'[8]int.bev.'!AQ31</f>
        <v>0</v>
      </c>
      <c r="AR31" s="140">
        <f t="shared" si="1"/>
        <v>336766</v>
      </c>
      <c r="AS31" s="141">
        <f t="shared" si="1"/>
        <v>406981</v>
      </c>
      <c r="AT31" s="114">
        <f>'[8]int.bev.'!AT31</f>
        <v>436267</v>
      </c>
      <c r="AU31" s="19" t="s">
        <v>86</v>
      </c>
      <c r="AV31" s="16" t="s">
        <v>87</v>
      </c>
      <c r="AW31" s="37">
        <f t="shared" si="7"/>
        <v>333832</v>
      </c>
      <c r="AX31" s="37">
        <f t="shared" si="7"/>
        <v>390354</v>
      </c>
      <c r="AY31" s="114">
        <f>'[8]int.bev.'!AY31</f>
        <v>428590</v>
      </c>
      <c r="AZ31" s="37">
        <f>'int.kiad.'!BB31</f>
        <v>2934</v>
      </c>
      <c r="BA31" s="37">
        <f>'int.kiad.'!BC31</f>
        <v>16627</v>
      </c>
      <c r="BB31" s="114">
        <f>'[8]int.bev.'!BB31</f>
        <v>7677</v>
      </c>
      <c r="BC31" s="191">
        <v>8</v>
      </c>
      <c r="BD31" s="172" t="s">
        <v>41</v>
      </c>
      <c r="BE31" s="185" t="s">
        <v>10</v>
      </c>
      <c r="BF31" s="185">
        <v>3301</v>
      </c>
      <c r="BG31" s="209">
        <f>'[1]int.bev.'!BG31</f>
        <v>2777</v>
      </c>
      <c r="BH31" s="185">
        <v>2845</v>
      </c>
      <c r="BI31" s="185">
        <v>0</v>
      </c>
      <c r="BJ31" s="209">
        <f>'[1]int.bev.'!BJ31</f>
        <v>0</v>
      </c>
      <c r="BK31" s="185">
        <v>0</v>
      </c>
      <c r="BL31" s="191">
        <v>8</v>
      </c>
      <c r="BM31" s="172" t="s">
        <v>41</v>
      </c>
      <c r="BN31" s="185" t="s">
        <v>10</v>
      </c>
      <c r="BO31" s="185">
        <v>22053</v>
      </c>
      <c r="BP31" s="209">
        <f>'[1]int.bev.'!BP31</f>
        <v>27924</v>
      </c>
      <c r="BQ31" s="185">
        <v>34150</v>
      </c>
      <c r="BR31" s="185">
        <v>0</v>
      </c>
      <c r="BS31" s="209">
        <f>'[1]int.bev.'!BS31</f>
        <v>680</v>
      </c>
      <c r="BT31" s="185">
        <v>0</v>
      </c>
      <c r="BU31" s="191">
        <v>8</v>
      </c>
      <c r="BV31" s="172" t="s">
        <v>41</v>
      </c>
      <c r="BW31" s="185" t="s">
        <v>10</v>
      </c>
      <c r="BX31" s="185">
        <v>0</v>
      </c>
      <c r="BY31" s="209">
        <f>'[1]int.bev.'!BY31</f>
        <v>397</v>
      </c>
      <c r="BZ31" s="185">
        <v>0</v>
      </c>
      <c r="CA31" s="209">
        <f t="shared" si="8"/>
        <v>25354</v>
      </c>
      <c r="CB31" s="209">
        <f t="shared" si="8"/>
        <v>31778</v>
      </c>
      <c r="CC31" s="209">
        <f t="shared" si="8"/>
        <v>36995</v>
      </c>
    </row>
    <row r="32" spans="1:81" ht="12.75">
      <c r="A32" s="19" t="s">
        <v>88</v>
      </c>
      <c r="B32" s="16" t="s">
        <v>89</v>
      </c>
      <c r="C32" s="4">
        <v>29539</v>
      </c>
      <c r="D32" s="114">
        <f>'[1]int.bev.'!D32</f>
        <v>33648</v>
      </c>
      <c r="E32" s="114">
        <f>'[8]int.bev.'!E32</f>
        <v>32743</v>
      </c>
      <c r="F32" s="4">
        <v>0</v>
      </c>
      <c r="G32" s="114">
        <f>'[1]int.bev.'!G32</f>
        <v>0</v>
      </c>
      <c r="H32" s="114">
        <f>'[8]int.bev.'!H32</f>
        <v>0</v>
      </c>
      <c r="I32" s="4">
        <v>0</v>
      </c>
      <c r="J32" s="114">
        <f>'[1]int.bev.'!J32</f>
        <v>180</v>
      </c>
      <c r="K32" s="114">
        <f>'[8]int.bev.'!K32</f>
        <v>0</v>
      </c>
      <c r="L32" s="19" t="s">
        <v>88</v>
      </c>
      <c r="M32" s="16" t="s">
        <v>89</v>
      </c>
      <c r="N32" s="4">
        <v>0</v>
      </c>
      <c r="O32" s="114">
        <f>'[1]int.bev.'!O32</f>
        <v>732</v>
      </c>
      <c r="P32" s="114">
        <f>'[8]int.bev.'!P32</f>
        <v>0</v>
      </c>
      <c r="Q32" s="4">
        <v>172679</v>
      </c>
      <c r="R32" s="114">
        <f>'[1]int.bev.'!R32</f>
        <v>208121</v>
      </c>
      <c r="S32" s="114">
        <f>'[8]int.bev.'!S32</f>
        <v>242952</v>
      </c>
      <c r="T32" s="4">
        <v>0</v>
      </c>
      <c r="U32" s="114">
        <f>'[1]int.bev.'!U32</f>
        <v>3799</v>
      </c>
      <c r="V32" s="114">
        <f>'[8]int.bev.'!V32</f>
        <v>0</v>
      </c>
      <c r="W32" s="19" t="s">
        <v>88</v>
      </c>
      <c r="X32" s="16" t="s">
        <v>89</v>
      </c>
      <c r="Y32" s="114">
        <f t="shared" si="0"/>
        <v>5900</v>
      </c>
      <c r="Z32" s="114">
        <f t="shared" si="0"/>
        <v>22429</v>
      </c>
      <c r="AA32" s="114">
        <f>'[8]int.bev.'!AA32</f>
        <v>9241</v>
      </c>
      <c r="AB32" s="4">
        <v>5000</v>
      </c>
      <c r="AC32" s="114">
        <f>'[1]int.bev.'!AC32</f>
        <v>20779</v>
      </c>
      <c r="AD32" s="114">
        <f>'[8]int.bev.'!AD32</f>
        <v>7591</v>
      </c>
      <c r="AE32" s="19" t="s">
        <v>88</v>
      </c>
      <c r="AF32" s="16" t="s">
        <v>89</v>
      </c>
      <c r="AG32" s="161">
        <v>900</v>
      </c>
      <c r="AH32" s="114">
        <f>'[1]int.bev.'!AH32</f>
        <v>1650</v>
      </c>
      <c r="AI32" s="114">
        <f>'[8]int.bev.'!AI32</f>
        <v>1650</v>
      </c>
      <c r="AJ32" s="4">
        <v>22798</v>
      </c>
      <c r="AK32" s="114">
        <f>'[1]int.bev.'!AK32</f>
        <v>29178</v>
      </c>
      <c r="AL32" s="114">
        <f>'[8]int.bev.'!AL32</f>
        <v>17280</v>
      </c>
      <c r="AM32" s="19" t="s">
        <v>88</v>
      </c>
      <c r="AN32" s="16" t="s">
        <v>89</v>
      </c>
      <c r="AO32" s="4">
        <v>20873</v>
      </c>
      <c r="AP32" s="114">
        <f>'[1]int.bev.'!AP32</f>
        <v>15133</v>
      </c>
      <c r="AQ32" s="114">
        <f>'[8]int.bev.'!AQ32</f>
        <v>17280</v>
      </c>
      <c r="AR32" s="140">
        <f t="shared" si="1"/>
        <v>230916</v>
      </c>
      <c r="AS32" s="141">
        <f t="shared" si="1"/>
        <v>294108</v>
      </c>
      <c r="AT32" s="114">
        <f>'[8]int.bev.'!AT32</f>
        <v>302216</v>
      </c>
      <c r="AU32" s="19" t="s">
        <v>88</v>
      </c>
      <c r="AV32" s="16" t="s">
        <v>89</v>
      </c>
      <c r="AW32" s="37">
        <f t="shared" si="7"/>
        <v>205043</v>
      </c>
      <c r="AX32" s="37">
        <f t="shared" si="7"/>
        <v>253485</v>
      </c>
      <c r="AY32" s="114">
        <f>'[8]int.bev.'!AY32</f>
        <v>277345</v>
      </c>
      <c r="AZ32" s="37">
        <f>'int.kiad.'!BB32</f>
        <v>25873</v>
      </c>
      <c r="BA32" s="37">
        <f>'int.kiad.'!BC32</f>
        <v>40623</v>
      </c>
      <c r="BB32" s="114">
        <f>'[8]int.bev.'!BB32</f>
        <v>24871</v>
      </c>
      <c r="BC32" s="191">
        <v>8</v>
      </c>
      <c r="BD32" s="172" t="s">
        <v>54</v>
      </c>
      <c r="BE32" s="185" t="s">
        <v>11</v>
      </c>
      <c r="BF32" s="185">
        <v>3969</v>
      </c>
      <c r="BG32" s="209">
        <f>'[1]int.bev.'!BG32</f>
        <v>4412</v>
      </c>
      <c r="BH32" s="185">
        <v>3629</v>
      </c>
      <c r="BI32" s="185">
        <v>0</v>
      </c>
      <c r="BJ32" s="209">
        <f>'[1]int.bev.'!BJ32</f>
        <v>0</v>
      </c>
      <c r="BK32" s="185">
        <v>0</v>
      </c>
      <c r="BL32" s="191">
        <v>8</v>
      </c>
      <c r="BM32" s="172" t="s">
        <v>54</v>
      </c>
      <c r="BN32" s="185" t="s">
        <v>11</v>
      </c>
      <c r="BO32" s="185">
        <v>34712</v>
      </c>
      <c r="BP32" s="209">
        <f>'[1]int.bev.'!BP32</f>
        <v>41568</v>
      </c>
      <c r="BQ32" s="185">
        <v>43978</v>
      </c>
      <c r="BR32" s="185">
        <v>0</v>
      </c>
      <c r="BS32" s="209">
        <f>'[1]int.bev.'!BS32</f>
        <v>200</v>
      </c>
      <c r="BT32" s="185">
        <v>0</v>
      </c>
      <c r="BU32" s="191">
        <v>8</v>
      </c>
      <c r="BV32" s="172" t="s">
        <v>54</v>
      </c>
      <c r="BW32" s="185" t="s">
        <v>11</v>
      </c>
      <c r="BX32" s="185">
        <v>0</v>
      </c>
      <c r="BY32" s="209">
        <f>'[1]int.bev.'!BY32</f>
        <v>1213</v>
      </c>
      <c r="BZ32" s="185">
        <v>0</v>
      </c>
      <c r="CA32" s="209">
        <f t="shared" si="8"/>
        <v>38681</v>
      </c>
      <c r="CB32" s="209">
        <f t="shared" si="8"/>
        <v>47393</v>
      </c>
      <c r="CC32" s="209">
        <f t="shared" si="8"/>
        <v>47607</v>
      </c>
    </row>
    <row r="33" spans="1:81" ht="12.75">
      <c r="A33" s="19" t="s">
        <v>90</v>
      </c>
      <c r="B33" s="16" t="s">
        <v>91</v>
      </c>
      <c r="C33" s="4">
        <v>39365</v>
      </c>
      <c r="D33" s="114">
        <f>'[1]int.bev.'!D33</f>
        <v>52066</v>
      </c>
      <c r="E33" s="114">
        <f>'[8]int.bev.'!E33</f>
        <v>48670</v>
      </c>
      <c r="F33" s="4">
        <v>0</v>
      </c>
      <c r="G33" s="114">
        <f>'[1]int.bev.'!G33</f>
        <v>0</v>
      </c>
      <c r="H33" s="114">
        <f>'[8]int.bev.'!H33</f>
        <v>0</v>
      </c>
      <c r="I33" s="4">
        <v>0</v>
      </c>
      <c r="J33" s="114">
        <f>'[1]int.bev.'!J33</f>
        <v>0</v>
      </c>
      <c r="K33" s="114">
        <f>'[8]int.bev.'!K33</f>
        <v>0</v>
      </c>
      <c r="L33" s="19" t="s">
        <v>90</v>
      </c>
      <c r="M33" s="16" t="s">
        <v>91</v>
      </c>
      <c r="N33" s="4">
        <v>0</v>
      </c>
      <c r="O33" s="114">
        <f>'[1]int.bev.'!O33</f>
        <v>0</v>
      </c>
      <c r="P33" s="114">
        <f>'[8]int.bev.'!P33</f>
        <v>0</v>
      </c>
      <c r="Q33" s="4">
        <v>204701</v>
      </c>
      <c r="R33" s="114">
        <f>'[1]int.bev.'!R33</f>
        <v>248315</v>
      </c>
      <c r="S33" s="114">
        <f>'[8]int.bev.'!S33</f>
        <v>289424</v>
      </c>
      <c r="T33" s="4">
        <v>0</v>
      </c>
      <c r="U33" s="114">
        <f>'[1]int.bev.'!U33</f>
        <v>1472</v>
      </c>
      <c r="V33" s="114">
        <f>'[8]int.bev.'!V33</f>
        <v>0</v>
      </c>
      <c r="W33" s="19" t="s">
        <v>90</v>
      </c>
      <c r="X33" s="16" t="s">
        <v>91</v>
      </c>
      <c r="Y33" s="114">
        <f t="shared" si="0"/>
        <v>7314</v>
      </c>
      <c r="Z33" s="114">
        <f t="shared" si="0"/>
        <v>24207</v>
      </c>
      <c r="AA33" s="114">
        <f>'[8]int.bev.'!AA33</f>
        <v>7314</v>
      </c>
      <c r="AB33" s="4">
        <v>4204</v>
      </c>
      <c r="AC33" s="114">
        <f>'[1]int.bev.'!AC33</f>
        <v>20137</v>
      </c>
      <c r="AD33" s="114">
        <f>'[8]int.bev.'!AD33</f>
        <v>4204</v>
      </c>
      <c r="AE33" s="19" t="s">
        <v>90</v>
      </c>
      <c r="AF33" s="16" t="s">
        <v>91</v>
      </c>
      <c r="AG33" s="161">
        <v>3110</v>
      </c>
      <c r="AH33" s="114">
        <f>'[1]int.bev.'!AH33</f>
        <v>4070</v>
      </c>
      <c r="AI33" s="114">
        <f>'[8]int.bev.'!AI33</f>
        <v>3110</v>
      </c>
      <c r="AJ33" s="4">
        <v>8202</v>
      </c>
      <c r="AK33" s="114">
        <f>'[1]int.bev.'!AK33</f>
        <v>9937</v>
      </c>
      <c r="AL33" s="114">
        <f>'[8]int.bev.'!AL33</f>
        <v>14087</v>
      </c>
      <c r="AM33" s="19" t="s">
        <v>90</v>
      </c>
      <c r="AN33" s="16" t="s">
        <v>91</v>
      </c>
      <c r="AO33" s="4">
        <v>4432</v>
      </c>
      <c r="AP33" s="114">
        <f>'[1]int.bev.'!AP33</f>
        <v>4072</v>
      </c>
      <c r="AQ33" s="114">
        <f>'[8]int.bev.'!AQ33</f>
        <v>0</v>
      </c>
      <c r="AR33" s="140">
        <f t="shared" si="1"/>
        <v>259582</v>
      </c>
      <c r="AS33" s="141">
        <f t="shared" si="1"/>
        <v>334525</v>
      </c>
      <c r="AT33" s="114">
        <f>'[8]int.bev.'!AT33</f>
        <v>359495</v>
      </c>
      <c r="AU33" s="19" t="s">
        <v>90</v>
      </c>
      <c r="AV33" s="16" t="s">
        <v>91</v>
      </c>
      <c r="AW33" s="37">
        <f t="shared" si="7"/>
        <v>250946</v>
      </c>
      <c r="AX33" s="37">
        <f t="shared" si="7"/>
        <v>308844</v>
      </c>
      <c r="AY33" s="114">
        <f>'[8]int.bev.'!AY33</f>
        <v>355291</v>
      </c>
      <c r="AZ33" s="37">
        <f>'int.kiad.'!BB33</f>
        <v>8636</v>
      </c>
      <c r="BA33" s="37">
        <f>'int.kiad.'!BC33</f>
        <v>25681</v>
      </c>
      <c r="BB33" s="114">
        <f>'[8]int.bev.'!BB33</f>
        <v>4204</v>
      </c>
      <c r="BC33" s="191">
        <v>8</v>
      </c>
      <c r="BD33" s="172" t="s">
        <v>56</v>
      </c>
      <c r="BE33" s="185" t="s">
        <v>17</v>
      </c>
      <c r="BF33" s="185">
        <v>3757</v>
      </c>
      <c r="BG33" s="209">
        <f>'[1]int.bev.'!BG33</f>
        <v>4084</v>
      </c>
      <c r="BH33" s="185">
        <v>3505</v>
      </c>
      <c r="BI33" s="185">
        <v>0</v>
      </c>
      <c r="BJ33" s="209">
        <f>'[1]int.bev.'!BJ33</f>
        <v>0</v>
      </c>
      <c r="BK33" s="185">
        <v>0</v>
      </c>
      <c r="BL33" s="191">
        <v>8</v>
      </c>
      <c r="BM33" s="172" t="s">
        <v>56</v>
      </c>
      <c r="BN33" s="185" t="s">
        <v>17</v>
      </c>
      <c r="BO33" s="185">
        <v>25991</v>
      </c>
      <c r="BP33" s="209">
        <f>'[1]int.bev.'!BP33</f>
        <v>32996</v>
      </c>
      <c r="BQ33" s="185">
        <v>47498</v>
      </c>
      <c r="BR33" s="185">
        <v>0</v>
      </c>
      <c r="BS33" s="209">
        <f>'[1]int.bev.'!BS33</f>
        <v>195</v>
      </c>
      <c r="BT33" s="185">
        <v>0</v>
      </c>
      <c r="BU33" s="191">
        <v>8</v>
      </c>
      <c r="BV33" s="172" t="s">
        <v>56</v>
      </c>
      <c r="BW33" s="185" t="s">
        <v>17</v>
      </c>
      <c r="BX33" s="185">
        <v>0</v>
      </c>
      <c r="BY33" s="209">
        <f>'[1]int.bev.'!BY33</f>
        <v>224</v>
      </c>
      <c r="BZ33" s="185">
        <v>0</v>
      </c>
      <c r="CA33" s="209">
        <f t="shared" si="8"/>
        <v>29748</v>
      </c>
      <c r="CB33" s="209">
        <f t="shared" si="8"/>
        <v>37499</v>
      </c>
      <c r="CC33" s="209">
        <f t="shared" si="8"/>
        <v>51003</v>
      </c>
    </row>
    <row r="34" spans="1:81" ht="12.75">
      <c r="A34" s="19" t="s">
        <v>92</v>
      </c>
      <c r="B34" s="16" t="s">
        <v>93</v>
      </c>
      <c r="C34" s="4">
        <v>1212</v>
      </c>
      <c r="D34" s="114">
        <f>'[1]int.bev.'!D34</f>
        <v>5291</v>
      </c>
      <c r="E34" s="114">
        <f>'[8]int.bev.'!E34</f>
        <v>1250</v>
      </c>
      <c r="F34" s="4">
        <v>0</v>
      </c>
      <c r="G34" s="114">
        <f>'[1]int.bev.'!G34</f>
        <v>0</v>
      </c>
      <c r="H34" s="114">
        <f>'[8]int.bev.'!H34</f>
        <v>0</v>
      </c>
      <c r="I34" s="4">
        <v>0</v>
      </c>
      <c r="J34" s="114">
        <f>'[1]int.bev.'!J34</f>
        <v>0</v>
      </c>
      <c r="K34" s="114">
        <f>'[8]int.bev.'!K34</f>
        <v>0</v>
      </c>
      <c r="L34" s="19" t="s">
        <v>92</v>
      </c>
      <c r="M34" s="16" t="s">
        <v>93</v>
      </c>
      <c r="N34" s="4">
        <v>0</v>
      </c>
      <c r="O34" s="114">
        <f>'[1]int.bev.'!O34</f>
        <v>0</v>
      </c>
      <c r="P34" s="114">
        <f>'[8]int.bev.'!P34</f>
        <v>0</v>
      </c>
      <c r="Q34" s="4">
        <v>69085</v>
      </c>
      <c r="R34" s="114">
        <f>'[1]int.bev.'!R34</f>
        <v>83553</v>
      </c>
      <c r="S34" s="114">
        <f>'[8]int.bev.'!S34</f>
        <v>93483</v>
      </c>
      <c r="T34" s="4">
        <v>0</v>
      </c>
      <c r="U34" s="114">
        <f>'[1]int.bev.'!U34</f>
        <v>1445</v>
      </c>
      <c r="V34" s="114">
        <f>'[8]int.bev.'!V34</f>
        <v>0</v>
      </c>
      <c r="W34" s="19" t="s">
        <v>92</v>
      </c>
      <c r="X34" s="16" t="s">
        <v>93</v>
      </c>
      <c r="Y34" s="114">
        <f t="shared" si="0"/>
        <v>800</v>
      </c>
      <c r="Z34" s="114">
        <f t="shared" si="0"/>
        <v>10486</v>
      </c>
      <c r="AA34" s="114">
        <f>'[8]int.bev.'!AA34</f>
        <v>600</v>
      </c>
      <c r="AB34" s="4">
        <v>400</v>
      </c>
      <c r="AC34" s="114">
        <f>'[1]int.bev.'!AC34</f>
        <v>7295</v>
      </c>
      <c r="AD34" s="114">
        <f>'[8]int.bev.'!AD34</f>
        <v>400</v>
      </c>
      <c r="AE34" s="19" t="s">
        <v>92</v>
      </c>
      <c r="AF34" s="16" t="s">
        <v>93</v>
      </c>
      <c r="AG34" s="161">
        <v>400</v>
      </c>
      <c r="AH34" s="114">
        <f>'[1]int.bev.'!AH34</f>
        <v>3191</v>
      </c>
      <c r="AI34" s="114">
        <f>'[8]int.bev.'!AI34</f>
        <v>200</v>
      </c>
      <c r="AJ34" s="4">
        <v>374</v>
      </c>
      <c r="AK34" s="114">
        <f>'[1]int.bev.'!AK34</f>
        <v>4870</v>
      </c>
      <c r="AL34" s="114">
        <f>'[8]int.bev.'!AL34</f>
        <v>2492</v>
      </c>
      <c r="AM34" s="19" t="s">
        <v>92</v>
      </c>
      <c r="AN34" s="16" t="s">
        <v>93</v>
      </c>
      <c r="AO34" s="4">
        <v>0</v>
      </c>
      <c r="AP34" s="114">
        <f>'[1]int.bev.'!AP34</f>
        <v>1243</v>
      </c>
      <c r="AQ34" s="114">
        <f>'[8]int.bev.'!AQ34</f>
        <v>0</v>
      </c>
      <c r="AR34" s="140">
        <f t="shared" si="1"/>
        <v>71471</v>
      </c>
      <c r="AS34" s="141">
        <f t="shared" si="1"/>
        <v>104200</v>
      </c>
      <c r="AT34" s="114">
        <f>'[8]int.bev.'!AT34</f>
        <v>97825</v>
      </c>
      <c r="AU34" s="19" t="s">
        <v>92</v>
      </c>
      <c r="AV34" s="16" t="s">
        <v>93</v>
      </c>
      <c r="AW34" s="37">
        <f t="shared" si="7"/>
        <v>71071</v>
      </c>
      <c r="AX34" s="37">
        <f t="shared" si="7"/>
        <v>94217</v>
      </c>
      <c r="AY34" s="114">
        <f>'[8]int.bev.'!AY34</f>
        <v>97425</v>
      </c>
      <c r="AZ34" s="37">
        <f>'int.kiad.'!BB34</f>
        <v>400</v>
      </c>
      <c r="BA34" s="37">
        <f>'int.kiad.'!BC34</f>
        <v>9983</v>
      </c>
      <c r="BB34" s="114">
        <f>'[8]int.bev.'!BB34</f>
        <v>400</v>
      </c>
      <c r="BC34" s="191">
        <v>8</v>
      </c>
      <c r="BD34" s="172" t="s">
        <v>58</v>
      </c>
      <c r="BE34" s="185" t="s">
        <v>18</v>
      </c>
      <c r="BF34" s="185">
        <v>2575</v>
      </c>
      <c r="BG34" s="209">
        <f>'[1]int.bev.'!BG34</f>
        <v>2600</v>
      </c>
      <c r="BH34" s="185">
        <v>2669</v>
      </c>
      <c r="BI34" s="185">
        <v>0</v>
      </c>
      <c r="BJ34" s="209">
        <f>'[1]int.bev.'!BJ34</f>
        <v>0</v>
      </c>
      <c r="BK34" s="185">
        <v>0</v>
      </c>
      <c r="BL34" s="191">
        <v>8</v>
      </c>
      <c r="BM34" s="172" t="s">
        <v>58</v>
      </c>
      <c r="BN34" s="185" t="s">
        <v>18</v>
      </c>
      <c r="BO34" s="185">
        <v>20322</v>
      </c>
      <c r="BP34" s="209">
        <f>'[1]int.bev.'!BP34</f>
        <v>26121</v>
      </c>
      <c r="BQ34" s="185">
        <v>30748</v>
      </c>
      <c r="BR34" s="185">
        <v>0</v>
      </c>
      <c r="BS34" s="209">
        <f>'[1]int.bev.'!BS34</f>
        <v>0</v>
      </c>
      <c r="BT34" s="185">
        <v>0</v>
      </c>
      <c r="BU34" s="191">
        <v>8</v>
      </c>
      <c r="BV34" s="172" t="s">
        <v>58</v>
      </c>
      <c r="BW34" s="185" t="s">
        <v>18</v>
      </c>
      <c r="BX34" s="185">
        <v>0</v>
      </c>
      <c r="BY34" s="209">
        <f>'[1]int.bev.'!BY34</f>
        <v>706</v>
      </c>
      <c r="BZ34" s="185">
        <v>0</v>
      </c>
      <c r="CA34" s="209">
        <f t="shared" si="8"/>
        <v>22897</v>
      </c>
      <c r="CB34" s="209">
        <f t="shared" si="8"/>
        <v>29427</v>
      </c>
      <c r="CC34" s="209">
        <f t="shared" si="8"/>
        <v>33417</v>
      </c>
    </row>
    <row r="35" spans="1:81" ht="12.75">
      <c r="A35" s="19" t="s">
        <v>94</v>
      </c>
      <c r="B35" s="16" t="s">
        <v>95</v>
      </c>
      <c r="C35" s="4">
        <v>15603</v>
      </c>
      <c r="D35" s="114">
        <f>'[1]int.bev.'!D35</f>
        <v>18987</v>
      </c>
      <c r="E35" s="114">
        <f>'[8]int.bev.'!E35</f>
        <v>18696</v>
      </c>
      <c r="F35" s="4">
        <v>0</v>
      </c>
      <c r="G35" s="114">
        <f>'[1]int.bev.'!G35</f>
        <v>0</v>
      </c>
      <c r="H35" s="114">
        <f>'[8]int.bev.'!H35</f>
        <v>0</v>
      </c>
      <c r="I35" s="4">
        <v>0</v>
      </c>
      <c r="J35" s="114">
        <f>'[1]int.bev.'!J35</f>
        <v>0</v>
      </c>
      <c r="K35" s="114">
        <f>'[8]int.bev.'!K35</f>
        <v>0</v>
      </c>
      <c r="L35" s="19" t="s">
        <v>94</v>
      </c>
      <c r="M35" s="16" t="s">
        <v>95</v>
      </c>
      <c r="N35" s="4">
        <v>0</v>
      </c>
      <c r="O35" s="114">
        <f>'[1]int.bev.'!O35</f>
        <v>0</v>
      </c>
      <c r="P35" s="114">
        <f>'[8]int.bev.'!P35</f>
        <v>0</v>
      </c>
      <c r="Q35" s="4">
        <v>193706</v>
      </c>
      <c r="R35" s="114">
        <f>'[1]int.bev.'!R35</f>
        <v>246687</v>
      </c>
      <c r="S35" s="114">
        <f>'[8]int.bev.'!S35</f>
        <v>293028</v>
      </c>
      <c r="T35" s="4">
        <v>0</v>
      </c>
      <c r="U35" s="114">
        <f>'[1]int.bev.'!U35</f>
        <v>1352</v>
      </c>
      <c r="V35" s="114">
        <f>'[8]int.bev.'!V35</f>
        <v>0</v>
      </c>
      <c r="W35" s="19" t="s">
        <v>94</v>
      </c>
      <c r="X35" s="16" t="s">
        <v>95</v>
      </c>
      <c r="Y35" s="114">
        <f t="shared" si="0"/>
        <v>4951</v>
      </c>
      <c r="Z35" s="114">
        <f t="shared" si="0"/>
        <v>6263</v>
      </c>
      <c r="AA35" s="114">
        <f>'[8]int.bev.'!AA35</f>
        <v>3851</v>
      </c>
      <c r="AB35" s="4">
        <v>1597</v>
      </c>
      <c r="AC35" s="114">
        <f>'[1]int.bev.'!AC35</f>
        <v>1921</v>
      </c>
      <c r="AD35" s="114">
        <f>'[8]int.bev.'!AD35</f>
        <v>609</v>
      </c>
      <c r="AE35" s="19" t="s">
        <v>94</v>
      </c>
      <c r="AF35" s="16" t="s">
        <v>95</v>
      </c>
      <c r="AG35" s="161">
        <v>3354</v>
      </c>
      <c r="AH35" s="114">
        <f>'[1]int.bev.'!AH35</f>
        <v>4342</v>
      </c>
      <c r="AI35" s="114">
        <f>'[8]int.bev.'!AI35</f>
        <v>3242</v>
      </c>
      <c r="AJ35" s="4">
        <v>462</v>
      </c>
      <c r="AK35" s="114">
        <f>'[1]int.bev.'!AK35</f>
        <v>661</v>
      </c>
      <c r="AL35" s="114">
        <f>'[8]int.bev.'!AL35</f>
        <v>502</v>
      </c>
      <c r="AM35" s="19" t="s">
        <v>94</v>
      </c>
      <c r="AN35" s="16" t="s">
        <v>95</v>
      </c>
      <c r="AO35" s="4">
        <v>0</v>
      </c>
      <c r="AP35" s="114">
        <f>'[1]int.bev.'!AP35</f>
        <v>0</v>
      </c>
      <c r="AQ35" s="114">
        <f>'[8]int.bev.'!AQ35</f>
        <v>0</v>
      </c>
      <c r="AR35" s="140">
        <f t="shared" si="1"/>
        <v>214722</v>
      </c>
      <c r="AS35" s="141">
        <f t="shared" si="1"/>
        <v>272598</v>
      </c>
      <c r="AT35" s="114">
        <f>'[8]int.bev.'!AT35</f>
        <v>316077</v>
      </c>
      <c r="AU35" s="19" t="s">
        <v>94</v>
      </c>
      <c r="AV35" s="16" t="s">
        <v>95</v>
      </c>
      <c r="AW35" s="37">
        <f t="shared" si="7"/>
        <v>213125</v>
      </c>
      <c r="AX35" s="37">
        <f t="shared" si="7"/>
        <v>269325</v>
      </c>
      <c r="AY35" s="114">
        <f>'[8]int.bev.'!AY35</f>
        <v>315468</v>
      </c>
      <c r="AZ35" s="37">
        <f>'int.kiad.'!BB35</f>
        <v>1597</v>
      </c>
      <c r="BA35" s="37">
        <f>'int.kiad.'!BC35</f>
        <v>3273</v>
      </c>
      <c r="BB35" s="114">
        <f>'[8]int.bev.'!BB35</f>
        <v>609</v>
      </c>
      <c r="BC35" s="191">
        <v>8</v>
      </c>
      <c r="BD35" s="172" t="s">
        <v>60</v>
      </c>
      <c r="BE35" s="185" t="s">
        <v>19</v>
      </c>
      <c r="BF35" s="185">
        <v>4766</v>
      </c>
      <c r="BG35" s="209">
        <f>'[1]int.bev.'!BG35</f>
        <v>4036</v>
      </c>
      <c r="BH35" s="185">
        <v>4368</v>
      </c>
      <c r="BI35" s="185">
        <v>0</v>
      </c>
      <c r="BJ35" s="209">
        <f>'[1]int.bev.'!BJ35</f>
        <v>0</v>
      </c>
      <c r="BK35" s="185">
        <v>0</v>
      </c>
      <c r="BL35" s="191">
        <v>8</v>
      </c>
      <c r="BM35" s="172" t="s">
        <v>60</v>
      </c>
      <c r="BN35" s="185" t="s">
        <v>19</v>
      </c>
      <c r="BO35" s="185">
        <v>34925</v>
      </c>
      <c r="BP35" s="209">
        <f>'[1]int.bev.'!BP35</f>
        <v>43287</v>
      </c>
      <c r="BQ35" s="185">
        <v>52920</v>
      </c>
      <c r="BR35" s="185">
        <v>0</v>
      </c>
      <c r="BS35" s="209">
        <f>'[1]int.bev.'!BS35</f>
        <v>95</v>
      </c>
      <c r="BT35" s="185">
        <v>0</v>
      </c>
      <c r="BU35" s="191">
        <v>8</v>
      </c>
      <c r="BV35" s="172" t="s">
        <v>60</v>
      </c>
      <c r="BW35" s="185" t="s">
        <v>19</v>
      </c>
      <c r="BX35" s="185">
        <v>0</v>
      </c>
      <c r="BY35" s="209">
        <f>'[1]int.bev.'!BY35</f>
        <v>488</v>
      </c>
      <c r="BZ35" s="185">
        <v>0</v>
      </c>
      <c r="CA35" s="209">
        <f t="shared" si="8"/>
        <v>39691</v>
      </c>
      <c r="CB35" s="209">
        <f t="shared" si="8"/>
        <v>47906</v>
      </c>
      <c r="CC35" s="209">
        <f t="shared" si="8"/>
        <v>57288</v>
      </c>
    </row>
    <row r="36" spans="1:81" ht="12.75">
      <c r="A36" s="19" t="s">
        <v>96</v>
      </c>
      <c r="B36" s="16" t="s">
        <v>97</v>
      </c>
      <c r="C36" s="4">
        <v>13536</v>
      </c>
      <c r="D36" s="114">
        <f>'[1]int.bev.'!D36</f>
        <v>15077</v>
      </c>
      <c r="E36" s="114">
        <f>'[8]int.bev.'!E36</f>
        <v>14518</v>
      </c>
      <c r="F36" s="4">
        <v>0</v>
      </c>
      <c r="G36" s="114">
        <f>'[1]int.bev.'!G36</f>
        <v>0</v>
      </c>
      <c r="H36" s="114">
        <f>'[8]int.bev.'!H36</f>
        <v>0</v>
      </c>
      <c r="I36" s="4">
        <v>0</v>
      </c>
      <c r="J36" s="114">
        <f>'[1]int.bev.'!J36</f>
        <v>0</v>
      </c>
      <c r="K36" s="114">
        <f>'[8]int.bev.'!K36</f>
        <v>0</v>
      </c>
      <c r="L36" s="19" t="s">
        <v>96</v>
      </c>
      <c r="M36" s="16" t="s">
        <v>97</v>
      </c>
      <c r="N36" s="4">
        <v>0</v>
      </c>
      <c r="O36" s="114">
        <f>'[1]int.bev.'!O36</f>
        <v>0</v>
      </c>
      <c r="P36" s="114">
        <f>'[8]int.bev.'!P36</f>
        <v>0</v>
      </c>
      <c r="Q36" s="4">
        <v>155806</v>
      </c>
      <c r="R36" s="114">
        <f>'[1]int.bev.'!R36</f>
        <v>210942</v>
      </c>
      <c r="S36" s="114">
        <f>'[8]int.bev.'!S36</f>
        <v>238585</v>
      </c>
      <c r="T36" s="4">
        <v>0</v>
      </c>
      <c r="U36" s="114">
        <f>'[1]int.bev.'!U36</f>
        <v>6417</v>
      </c>
      <c r="V36" s="114">
        <f>'[8]int.bev.'!V36</f>
        <v>0</v>
      </c>
      <c r="W36" s="19" t="s">
        <v>96</v>
      </c>
      <c r="X36" s="16" t="s">
        <v>97</v>
      </c>
      <c r="Y36" s="114">
        <f t="shared" si="0"/>
        <v>2000</v>
      </c>
      <c r="Z36" s="114">
        <f t="shared" si="0"/>
        <v>8438</v>
      </c>
      <c r="AA36" s="114">
        <f>'[8]int.bev.'!AA36</f>
        <v>2045</v>
      </c>
      <c r="AB36" s="4">
        <v>0</v>
      </c>
      <c r="AC36" s="114">
        <f>'[1]int.bev.'!AC36</f>
        <v>5063</v>
      </c>
      <c r="AD36" s="114">
        <f>'[8]int.bev.'!AD36</f>
        <v>0</v>
      </c>
      <c r="AE36" s="19" t="s">
        <v>96</v>
      </c>
      <c r="AF36" s="16" t="s">
        <v>97</v>
      </c>
      <c r="AG36" s="161">
        <v>2000</v>
      </c>
      <c r="AH36" s="114">
        <f>'[1]int.bev.'!AH36</f>
        <v>3375</v>
      </c>
      <c r="AI36" s="114">
        <f>'[8]int.bev.'!AI36</f>
        <v>2045</v>
      </c>
      <c r="AJ36" s="4">
        <v>1952</v>
      </c>
      <c r="AK36" s="114">
        <f>'[1]int.bev.'!AK36</f>
        <v>3946</v>
      </c>
      <c r="AL36" s="114">
        <f>'[8]int.bev.'!AL36</f>
        <v>0</v>
      </c>
      <c r="AM36" s="19" t="s">
        <v>96</v>
      </c>
      <c r="AN36" s="16" t="s">
        <v>97</v>
      </c>
      <c r="AO36" s="4">
        <v>0</v>
      </c>
      <c r="AP36" s="114">
        <f>'[1]int.bev.'!AP36</f>
        <v>0</v>
      </c>
      <c r="AQ36" s="114">
        <f>'[8]int.bev.'!AQ36</f>
        <v>0</v>
      </c>
      <c r="AR36" s="140">
        <f t="shared" si="1"/>
        <v>173294</v>
      </c>
      <c r="AS36" s="141">
        <f t="shared" si="1"/>
        <v>238403</v>
      </c>
      <c r="AT36" s="114">
        <f>'[8]int.bev.'!AT36</f>
        <v>255148</v>
      </c>
      <c r="AU36" s="19" t="s">
        <v>96</v>
      </c>
      <c r="AV36" s="16" t="s">
        <v>97</v>
      </c>
      <c r="AW36" s="37">
        <f t="shared" si="7"/>
        <v>173294</v>
      </c>
      <c r="AX36" s="37">
        <f t="shared" si="7"/>
        <v>226923</v>
      </c>
      <c r="AY36" s="114">
        <f>'[8]int.bev.'!AY36</f>
        <v>255148</v>
      </c>
      <c r="AZ36" s="37">
        <f>'int.kiad.'!BB36</f>
        <v>0</v>
      </c>
      <c r="BA36" s="37">
        <f>'int.kiad.'!BC36</f>
        <v>11480</v>
      </c>
      <c r="BB36" s="114">
        <f>'[8]int.bev.'!BB36</f>
        <v>0</v>
      </c>
      <c r="BC36" s="191">
        <v>8</v>
      </c>
      <c r="BD36" s="172" t="s">
        <v>62</v>
      </c>
      <c r="BE36" s="185" t="s">
        <v>20</v>
      </c>
      <c r="BF36" s="185">
        <v>3943</v>
      </c>
      <c r="BG36" s="209">
        <f>'[1]int.bev.'!BG36</f>
        <v>4123</v>
      </c>
      <c r="BH36" s="185">
        <v>3819</v>
      </c>
      <c r="BI36" s="185">
        <v>0</v>
      </c>
      <c r="BJ36" s="209">
        <f>'[1]int.bev.'!BJ36</f>
        <v>0</v>
      </c>
      <c r="BK36" s="185">
        <v>0</v>
      </c>
      <c r="BL36" s="191">
        <v>8</v>
      </c>
      <c r="BM36" s="172" t="s">
        <v>62</v>
      </c>
      <c r="BN36" s="185" t="s">
        <v>20</v>
      </c>
      <c r="BO36" s="185">
        <v>27329</v>
      </c>
      <c r="BP36" s="209">
        <f>'[1]int.bev.'!BP36</f>
        <v>34336</v>
      </c>
      <c r="BQ36" s="185">
        <v>42117</v>
      </c>
      <c r="BR36" s="185">
        <v>0</v>
      </c>
      <c r="BS36" s="209">
        <f>'[1]int.bev.'!BS36</f>
        <v>100</v>
      </c>
      <c r="BT36" s="185">
        <v>0</v>
      </c>
      <c r="BU36" s="191">
        <v>8</v>
      </c>
      <c r="BV36" s="172" t="s">
        <v>62</v>
      </c>
      <c r="BW36" s="185" t="s">
        <v>20</v>
      </c>
      <c r="BX36" s="185">
        <v>0</v>
      </c>
      <c r="BY36" s="209">
        <f>'[1]int.bev.'!BY36</f>
        <v>201</v>
      </c>
      <c r="BZ36" s="185">
        <v>0</v>
      </c>
      <c r="CA36" s="209">
        <f t="shared" si="8"/>
        <v>31272</v>
      </c>
      <c r="CB36" s="209">
        <f t="shared" si="8"/>
        <v>38760</v>
      </c>
      <c r="CC36" s="209">
        <f t="shared" si="8"/>
        <v>45936</v>
      </c>
    </row>
    <row r="37" spans="1:81" ht="12.75">
      <c r="A37" s="19" t="s">
        <v>98</v>
      </c>
      <c r="B37" s="16" t="s">
        <v>99</v>
      </c>
      <c r="C37" s="4">
        <v>26000</v>
      </c>
      <c r="D37" s="114">
        <f>'[1]int.bev.'!D37</f>
        <v>33014</v>
      </c>
      <c r="E37" s="114">
        <f>'[8]int.bev.'!E37</f>
        <v>27672</v>
      </c>
      <c r="F37" s="4">
        <v>0</v>
      </c>
      <c r="G37" s="114">
        <f>'[1]int.bev.'!G37</f>
        <v>0</v>
      </c>
      <c r="H37" s="114">
        <f>'[8]int.bev.'!H37</f>
        <v>0</v>
      </c>
      <c r="I37" s="4">
        <v>35</v>
      </c>
      <c r="J37" s="114">
        <f>'[1]int.bev.'!J37</f>
        <v>4</v>
      </c>
      <c r="K37" s="114">
        <f>'[8]int.bev.'!K37</f>
        <v>4</v>
      </c>
      <c r="L37" s="19" t="s">
        <v>98</v>
      </c>
      <c r="M37" s="16" t="s">
        <v>99</v>
      </c>
      <c r="N37" s="4">
        <v>140</v>
      </c>
      <c r="O37" s="114">
        <f>'[1]int.bev.'!O37</f>
        <v>15</v>
      </c>
      <c r="P37" s="114">
        <f>'[8]int.bev.'!P37</f>
        <v>15</v>
      </c>
      <c r="Q37" s="4">
        <v>152212</v>
      </c>
      <c r="R37" s="114">
        <f>'[1]int.bev.'!R37</f>
        <v>193244</v>
      </c>
      <c r="S37" s="114">
        <f>'[8]int.bev.'!S37</f>
        <v>219700</v>
      </c>
      <c r="T37" s="4">
        <v>0</v>
      </c>
      <c r="U37" s="114">
        <f>'[1]int.bev.'!U37</f>
        <v>750</v>
      </c>
      <c r="V37" s="114">
        <f>'[8]int.bev.'!V37</f>
        <v>0</v>
      </c>
      <c r="W37" s="19" t="s">
        <v>98</v>
      </c>
      <c r="X37" s="16" t="s">
        <v>99</v>
      </c>
      <c r="Y37" s="114">
        <f t="shared" si="0"/>
        <v>12000</v>
      </c>
      <c r="Z37" s="114">
        <f t="shared" si="0"/>
        <v>39391</v>
      </c>
      <c r="AA37" s="114">
        <f>'[8]int.bev.'!AA37</f>
        <v>17254</v>
      </c>
      <c r="AB37" s="4">
        <v>11986</v>
      </c>
      <c r="AC37" s="114">
        <f>'[1]int.bev.'!AC37</f>
        <v>36936</v>
      </c>
      <c r="AD37" s="114">
        <f>'[8]int.bev.'!AD37</f>
        <v>16037</v>
      </c>
      <c r="AE37" s="19" t="s">
        <v>98</v>
      </c>
      <c r="AF37" s="16" t="s">
        <v>99</v>
      </c>
      <c r="AG37" s="161">
        <v>14</v>
      </c>
      <c r="AH37" s="114">
        <f>'[1]int.bev.'!AH37</f>
        <v>2455</v>
      </c>
      <c r="AI37" s="114">
        <f>'[8]int.bev.'!AI37</f>
        <v>1217</v>
      </c>
      <c r="AJ37" s="4">
        <v>8378</v>
      </c>
      <c r="AK37" s="114">
        <f>'[1]int.bev.'!AK37</f>
        <v>19536</v>
      </c>
      <c r="AL37" s="114">
        <f>'[8]int.bev.'!AL37</f>
        <v>19259</v>
      </c>
      <c r="AM37" s="19" t="s">
        <v>98</v>
      </c>
      <c r="AN37" s="16" t="s">
        <v>99</v>
      </c>
      <c r="AO37" s="4">
        <v>8378</v>
      </c>
      <c r="AP37" s="114">
        <f>'[1]int.bev.'!AP37</f>
        <v>4533</v>
      </c>
      <c r="AQ37" s="114">
        <f>'[8]int.bev.'!AQ37</f>
        <v>0</v>
      </c>
      <c r="AR37" s="140">
        <f t="shared" si="1"/>
        <v>198730</v>
      </c>
      <c r="AS37" s="141">
        <f t="shared" si="1"/>
        <v>285200</v>
      </c>
      <c r="AT37" s="114">
        <f>'[8]int.bev.'!AT37</f>
        <v>283900</v>
      </c>
      <c r="AU37" s="19" t="s">
        <v>98</v>
      </c>
      <c r="AV37" s="16" t="s">
        <v>99</v>
      </c>
      <c r="AW37" s="37">
        <f t="shared" si="7"/>
        <v>178191</v>
      </c>
      <c r="AX37" s="37">
        <f t="shared" si="7"/>
        <v>242962</v>
      </c>
      <c r="AY37" s="114">
        <f>'[8]int.bev.'!AY37</f>
        <v>267844</v>
      </c>
      <c r="AZ37" s="37">
        <f>'int.kiad.'!BB37</f>
        <v>20539</v>
      </c>
      <c r="BA37" s="37">
        <f>'int.kiad.'!BC37</f>
        <v>42238</v>
      </c>
      <c r="BB37" s="114">
        <f>'[8]int.bev.'!BB37</f>
        <v>16056</v>
      </c>
      <c r="BC37" s="191">
        <v>8</v>
      </c>
      <c r="BD37" s="172" t="s">
        <v>64</v>
      </c>
      <c r="BE37" s="185" t="s">
        <v>21</v>
      </c>
      <c r="BF37" s="185">
        <v>2101</v>
      </c>
      <c r="BG37" s="209">
        <f>'[1]int.bev.'!BG37</f>
        <v>2409</v>
      </c>
      <c r="BH37" s="185">
        <v>2616</v>
      </c>
      <c r="BI37" s="185">
        <v>0</v>
      </c>
      <c r="BJ37" s="209">
        <f>'[1]int.bev.'!BJ37</f>
        <v>0</v>
      </c>
      <c r="BK37" s="185">
        <v>0</v>
      </c>
      <c r="BL37" s="191">
        <v>8</v>
      </c>
      <c r="BM37" s="172" t="s">
        <v>64</v>
      </c>
      <c r="BN37" s="185" t="s">
        <v>21</v>
      </c>
      <c r="BO37" s="185">
        <v>20896</v>
      </c>
      <c r="BP37" s="209">
        <f>'[1]int.bev.'!BP37</f>
        <v>26362</v>
      </c>
      <c r="BQ37" s="185">
        <v>31816</v>
      </c>
      <c r="BR37" s="185">
        <v>0</v>
      </c>
      <c r="BS37" s="209">
        <f>'[1]int.bev.'!BS37</f>
        <v>165</v>
      </c>
      <c r="BT37" s="185">
        <v>0</v>
      </c>
      <c r="BU37" s="191">
        <v>8</v>
      </c>
      <c r="BV37" s="172" t="s">
        <v>64</v>
      </c>
      <c r="BW37" s="185" t="s">
        <v>21</v>
      </c>
      <c r="BX37" s="185">
        <v>0</v>
      </c>
      <c r="BY37" s="209">
        <f>'[1]int.bev.'!BY37</f>
        <v>705</v>
      </c>
      <c r="BZ37" s="185">
        <v>0</v>
      </c>
      <c r="CA37" s="209">
        <f t="shared" si="8"/>
        <v>22997</v>
      </c>
      <c r="CB37" s="209">
        <f t="shared" si="8"/>
        <v>29641</v>
      </c>
      <c r="CC37" s="209">
        <f t="shared" si="8"/>
        <v>34432</v>
      </c>
    </row>
    <row r="38" spans="1:81" ht="12.75">
      <c r="A38" s="19" t="s">
        <v>100</v>
      </c>
      <c r="B38" s="16" t="s">
        <v>101</v>
      </c>
      <c r="C38" s="4">
        <v>11299</v>
      </c>
      <c r="D38" s="114">
        <f>'[1]int.bev.'!D38</f>
        <v>24915</v>
      </c>
      <c r="E38" s="114">
        <f>'[8]int.bev.'!E38</f>
        <v>15126</v>
      </c>
      <c r="F38" s="4">
        <v>0</v>
      </c>
      <c r="G38" s="114">
        <f>'[1]int.bev.'!G38</f>
        <v>1117</v>
      </c>
      <c r="H38" s="114">
        <f>'[8]int.bev.'!H38</f>
        <v>0</v>
      </c>
      <c r="I38" s="4">
        <v>0</v>
      </c>
      <c r="J38" s="114">
        <f>'[1]int.bev.'!J38</f>
        <v>0</v>
      </c>
      <c r="K38" s="114">
        <f>'[8]int.bev.'!K38</f>
        <v>0</v>
      </c>
      <c r="L38" s="19" t="s">
        <v>100</v>
      </c>
      <c r="M38" s="16" t="s">
        <v>101</v>
      </c>
      <c r="N38" s="4">
        <v>0</v>
      </c>
      <c r="O38" s="114">
        <f>'[1]int.bev.'!O38</f>
        <v>0</v>
      </c>
      <c r="P38" s="114">
        <f>'[8]int.bev.'!P38</f>
        <v>0</v>
      </c>
      <c r="Q38" s="4">
        <v>157965</v>
      </c>
      <c r="R38" s="114">
        <f>'[1]int.bev.'!R38</f>
        <v>205514</v>
      </c>
      <c r="S38" s="114">
        <f>'[8]int.bev.'!S38</f>
        <v>232226</v>
      </c>
      <c r="T38" s="4">
        <v>300</v>
      </c>
      <c r="U38" s="114">
        <f>'[1]int.bev.'!U38</f>
        <v>6588</v>
      </c>
      <c r="V38" s="114">
        <f>'[8]int.bev.'!V38</f>
        <v>300</v>
      </c>
      <c r="W38" s="19" t="s">
        <v>100</v>
      </c>
      <c r="X38" s="16" t="s">
        <v>101</v>
      </c>
      <c r="Y38" s="114">
        <f t="shared" si="0"/>
        <v>2135</v>
      </c>
      <c r="Z38" s="114">
        <f t="shared" si="0"/>
        <v>5336</v>
      </c>
      <c r="AA38" s="114">
        <f>'[8]int.bev.'!AA38</f>
        <v>2062</v>
      </c>
      <c r="AB38" s="4">
        <v>2135</v>
      </c>
      <c r="AC38" s="114">
        <f>'[1]int.bev.'!AC38</f>
        <v>4797</v>
      </c>
      <c r="AD38" s="114">
        <f>'[8]int.bev.'!AD38</f>
        <v>2062</v>
      </c>
      <c r="AE38" s="19" t="s">
        <v>100</v>
      </c>
      <c r="AF38" s="16" t="s">
        <v>101</v>
      </c>
      <c r="AG38" s="161">
        <v>0</v>
      </c>
      <c r="AH38" s="114">
        <f>'[1]int.bev.'!AH38</f>
        <v>539</v>
      </c>
      <c r="AI38" s="114">
        <f>'[8]int.bev.'!AI38</f>
        <v>0</v>
      </c>
      <c r="AJ38" s="4">
        <v>5346</v>
      </c>
      <c r="AK38" s="114">
        <f>'[1]int.bev.'!AK38</f>
        <v>5214</v>
      </c>
      <c r="AL38" s="114">
        <f>'[8]int.bev.'!AL38</f>
        <v>2519</v>
      </c>
      <c r="AM38" s="19" t="s">
        <v>100</v>
      </c>
      <c r="AN38" s="16" t="s">
        <v>101</v>
      </c>
      <c r="AO38" s="4">
        <v>5346</v>
      </c>
      <c r="AP38" s="114">
        <f>'[1]int.bev.'!AP38</f>
        <v>2142</v>
      </c>
      <c r="AQ38" s="114">
        <f>'[8]int.bev.'!AQ38</f>
        <v>0</v>
      </c>
      <c r="AR38" s="140">
        <f t="shared" si="1"/>
        <v>176745</v>
      </c>
      <c r="AS38" s="141">
        <f t="shared" si="1"/>
        <v>240979</v>
      </c>
      <c r="AT38" s="114">
        <f>'[8]int.bev.'!AT38</f>
        <v>251933</v>
      </c>
      <c r="AU38" s="19" t="s">
        <v>100</v>
      </c>
      <c r="AV38" s="16" t="s">
        <v>101</v>
      </c>
      <c r="AW38" s="37">
        <f t="shared" si="7"/>
        <v>168964</v>
      </c>
      <c r="AX38" s="37">
        <f t="shared" si="7"/>
        <v>226335</v>
      </c>
      <c r="AY38" s="114">
        <f>'[8]int.bev.'!AY38</f>
        <v>249571</v>
      </c>
      <c r="AZ38" s="37">
        <f>'int.kiad.'!BB38</f>
        <v>7781</v>
      </c>
      <c r="BA38" s="37">
        <f>'int.kiad.'!BC38</f>
        <v>14644</v>
      </c>
      <c r="BB38" s="114">
        <f>'[8]int.bev.'!BB38</f>
        <v>2362</v>
      </c>
      <c r="BC38" s="191">
        <v>8</v>
      </c>
      <c r="BD38" s="172" t="s">
        <v>66</v>
      </c>
      <c r="BE38" s="185" t="s">
        <v>22</v>
      </c>
      <c r="BF38" s="185">
        <v>2681</v>
      </c>
      <c r="BG38" s="209">
        <f>'[1]int.bev.'!BG38</f>
        <v>2923</v>
      </c>
      <c r="BH38" s="185">
        <v>2766</v>
      </c>
      <c r="BI38" s="185">
        <v>0</v>
      </c>
      <c r="BJ38" s="209">
        <f>'[1]int.bev.'!BJ38</f>
        <v>0</v>
      </c>
      <c r="BK38" s="185">
        <v>0</v>
      </c>
      <c r="BL38" s="191">
        <v>8</v>
      </c>
      <c r="BM38" s="172" t="s">
        <v>66</v>
      </c>
      <c r="BN38" s="185" t="s">
        <v>22</v>
      </c>
      <c r="BO38" s="185">
        <v>21415</v>
      </c>
      <c r="BP38" s="209">
        <f>'[1]int.bev.'!BP38</f>
        <v>27079</v>
      </c>
      <c r="BQ38" s="185">
        <v>33224</v>
      </c>
      <c r="BR38" s="185">
        <v>0</v>
      </c>
      <c r="BS38" s="209">
        <f>'[1]int.bev.'!BS38</f>
        <v>375</v>
      </c>
      <c r="BT38" s="185">
        <v>0</v>
      </c>
      <c r="BU38" s="191">
        <v>8</v>
      </c>
      <c r="BV38" s="172" t="s">
        <v>66</v>
      </c>
      <c r="BW38" s="185" t="s">
        <v>22</v>
      </c>
      <c r="BX38" s="185">
        <v>0</v>
      </c>
      <c r="BY38" s="209">
        <f>'[1]int.bev.'!BY38</f>
        <v>177</v>
      </c>
      <c r="BZ38" s="185">
        <v>0</v>
      </c>
      <c r="CA38" s="209">
        <f t="shared" si="8"/>
        <v>24096</v>
      </c>
      <c r="CB38" s="209">
        <f t="shared" si="8"/>
        <v>30554</v>
      </c>
      <c r="CC38" s="209">
        <f t="shared" si="8"/>
        <v>35990</v>
      </c>
    </row>
    <row r="39" spans="1:81" ht="12.75">
      <c r="A39" s="19" t="s">
        <v>102</v>
      </c>
      <c r="B39" s="16" t="s">
        <v>103</v>
      </c>
      <c r="C39" s="4">
        <v>29313</v>
      </c>
      <c r="D39" s="114">
        <f>'[1]int.bev.'!D39</f>
        <v>33243</v>
      </c>
      <c r="E39" s="114">
        <f>'[8]int.bev.'!E39</f>
        <v>31070</v>
      </c>
      <c r="F39" s="4">
        <v>0</v>
      </c>
      <c r="G39" s="114">
        <f>'[1]int.bev.'!G39</f>
        <v>0</v>
      </c>
      <c r="H39" s="114">
        <f>'[8]int.bev.'!H39</f>
        <v>0</v>
      </c>
      <c r="I39" s="4">
        <v>0</v>
      </c>
      <c r="J39" s="114">
        <f>'[1]int.bev.'!J39</f>
        <v>0</v>
      </c>
      <c r="K39" s="114">
        <f>'[8]int.bev.'!K39</f>
        <v>0</v>
      </c>
      <c r="L39" s="19" t="s">
        <v>102</v>
      </c>
      <c r="M39" s="16" t="s">
        <v>103</v>
      </c>
      <c r="N39" s="4">
        <v>0</v>
      </c>
      <c r="O39" s="114">
        <f>'[1]int.bev.'!O39</f>
        <v>0</v>
      </c>
      <c r="P39" s="114">
        <f>'[8]int.bev.'!P39</f>
        <v>0</v>
      </c>
      <c r="Q39" s="4">
        <v>127955</v>
      </c>
      <c r="R39" s="114">
        <f>'[1]int.bev.'!R39</f>
        <v>157805</v>
      </c>
      <c r="S39" s="114">
        <f>'[8]int.bev.'!S39</f>
        <v>178738</v>
      </c>
      <c r="T39" s="4">
        <v>0</v>
      </c>
      <c r="U39" s="114">
        <f>'[1]int.bev.'!U39</f>
        <v>3513</v>
      </c>
      <c r="V39" s="114">
        <f>'[8]int.bev.'!V39</f>
        <v>0</v>
      </c>
      <c r="W39" s="19" t="s">
        <v>102</v>
      </c>
      <c r="X39" s="16" t="s">
        <v>103</v>
      </c>
      <c r="Y39" s="114">
        <f t="shared" si="0"/>
        <v>2500</v>
      </c>
      <c r="Z39" s="114">
        <f t="shared" si="0"/>
        <v>1120</v>
      </c>
      <c r="AA39" s="114">
        <f>'[8]int.bev.'!AA39</f>
        <v>0</v>
      </c>
      <c r="AB39" s="4">
        <v>2000</v>
      </c>
      <c r="AC39" s="114">
        <f>'[1]int.bev.'!AC39</f>
        <v>437</v>
      </c>
      <c r="AD39" s="114">
        <f>'[8]int.bev.'!AD39</f>
        <v>0</v>
      </c>
      <c r="AE39" s="19" t="s">
        <v>102</v>
      </c>
      <c r="AF39" s="16" t="s">
        <v>103</v>
      </c>
      <c r="AG39" s="161">
        <v>500</v>
      </c>
      <c r="AH39" s="114">
        <f>'[1]int.bev.'!AH39</f>
        <v>683</v>
      </c>
      <c r="AI39" s="114">
        <f>'[8]int.bev.'!AI39</f>
        <v>0</v>
      </c>
      <c r="AJ39" s="4">
        <v>139</v>
      </c>
      <c r="AK39" s="114">
        <f>'[1]int.bev.'!AK39</f>
        <v>8902</v>
      </c>
      <c r="AL39" s="114">
        <f>'[8]int.bev.'!AL39</f>
        <v>332</v>
      </c>
      <c r="AM39" s="19" t="s">
        <v>102</v>
      </c>
      <c r="AN39" s="16" t="s">
        <v>103</v>
      </c>
      <c r="AO39" s="4">
        <v>0</v>
      </c>
      <c r="AP39" s="114">
        <f>'[1]int.bev.'!AP39</f>
        <v>700</v>
      </c>
      <c r="AQ39" s="114">
        <f>'[8]int.bev.'!AQ39</f>
        <v>0</v>
      </c>
      <c r="AR39" s="140">
        <f t="shared" si="1"/>
        <v>159907</v>
      </c>
      <c r="AS39" s="141">
        <f t="shared" si="1"/>
        <v>201070</v>
      </c>
      <c r="AT39" s="114">
        <f>'[8]int.bev.'!AT39</f>
        <v>210140</v>
      </c>
      <c r="AU39" s="19" t="s">
        <v>102</v>
      </c>
      <c r="AV39" s="16" t="s">
        <v>103</v>
      </c>
      <c r="AW39" s="37">
        <f aca="true" t="shared" si="9" ref="AW39:AY47">(AR39-AZ39)</f>
        <v>157907</v>
      </c>
      <c r="AX39" s="37">
        <f t="shared" si="9"/>
        <v>196420</v>
      </c>
      <c r="AY39" s="114">
        <f>'[8]int.bev.'!AY39</f>
        <v>210140</v>
      </c>
      <c r="AZ39" s="37">
        <f>'int.kiad.'!BB39</f>
        <v>2000</v>
      </c>
      <c r="BA39" s="37">
        <f>'int.kiad.'!BC39</f>
        <v>4650</v>
      </c>
      <c r="BB39" s="114">
        <f>'[8]int.bev.'!BB39</f>
        <v>0</v>
      </c>
      <c r="BC39" s="191">
        <v>8</v>
      </c>
      <c r="BD39" s="172" t="s">
        <v>68</v>
      </c>
      <c r="BE39" s="185" t="s">
        <v>23</v>
      </c>
      <c r="BF39" s="185">
        <v>2204</v>
      </c>
      <c r="BG39" s="209">
        <f>'[1]int.bev.'!BG39</f>
        <v>2267</v>
      </c>
      <c r="BH39" s="185">
        <v>1830</v>
      </c>
      <c r="BI39" s="185">
        <v>0</v>
      </c>
      <c r="BJ39" s="209">
        <f>'[1]int.bev.'!BJ39</f>
        <v>0</v>
      </c>
      <c r="BK39" s="185">
        <v>0</v>
      </c>
      <c r="BL39" s="191">
        <v>8</v>
      </c>
      <c r="BM39" s="172" t="s">
        <v>68</v>
      </c>
      <c r="BN39" s="185" t="s">
        <v>23</v>
      </c>
      <c r="BO39" s="185">
        <v>19363</v>
      </c>
      <c r="BP39" s="209">
        <f>'[1]int.bev.'!BP39</f>
        <v>25484</v>
      </c>
      <c r="BQ39" s="185">
        <v>31054</v>
      </c>
      <c r="BR39" s="185">
        <v>0</v>
      </c>
      <c r="BS39" s="209">
        <f>'[1]int.bev.'!BS39</f>
        <v>258</v>
      </c>
      <c r="BT39" s="185">
        <v>0</v>
      </c>
      <c r="BU39" s="191">
        <v>8</v>
      </c>
      <c r="BV39" s="172" t="s">
        <v>68</v>
      </c>
      <c r="BW39" s="185" t="s">
        <v>23</v>
      </c>
      <c r="BX39" s="185">
        <v>0</v>
      </c>
      <c r="BY39" s="209">
        <f>'[1]int.bev.'!BY39</f>
        <v>504</v>
      </c>
      <c r="BZ39" s="185">
        <v>0</v>
      </c>
      <c r="CA39" s="209">
        <f t="shared" si="8"/>
        <v>21567</v>
      </c>
      <c r="CB39" s="209">
        <f t="shared" si="8"/>
        <v>28513</v>
      </c>
      <c r="CC39" s="209">
        <f t="shared" si="8"/>
        <v>32884</v>
      </c>
    </row>
    <row r="40" spans="1:81" ht="12.75">
      <c r="A40" s="19" t="s">
        <v>104</v>
      </c>
      <c r="B40" s="16" t="s">
        <v>105</v>
      </c>
      <c r="C40" s="4">
        <v>11296</v>
      </c>
      <c r="D40" s="114">
        <f>'[1]int.bev.'!D40</f>
        <v>12149</v>
      </c>
      <c r="E40" s="114">
        <f>'[8]int.bev.'!E40</f>
        <v>12396</v>
      </c>
      <c r="F40" s="4">
        <v>0</v>
      </c>
      <c r="G40" s="114">
        <f>'[1]int.bev.'!G40</f>
        <v>243</v>
      </c>
      <c r="H40" s="114">
        <f>'[8]int.bev.'!H40</f>
        <v>0</v>
      </c>
      <c r="I40" s="4">
        <v>0</v>
      </c>
      <c r="J40" s="114">
        <f>'[1]int.bev.'!J40</f>
        <v>0</v>
      </c>
      <c r="K40" s="114">
        <f>'[8]int.bev.'!K40</f>
        <v>0</v>
      </c>
      <c r="L40" s="19" t="s">
        <v>104</v>
      </c>
      <c r="M40" s="16" t="s">
        <v>105</v>
      </c>
      <c r="N40" s="4">
        <v>0</v>
      </c>
      <c r="O40" s="114">
        <f>'[1]int.bev.'!O40</f>
        <v>0</v>
      </c>
      <c r="P40" s="114">
        <f>'[8]int.bev.'!P40</f>
        <v>0</v>
      </c>
      <c r="Q40" s="4">
        <v>91026</v>
      </c>
      <c r="R40" s="114">
        <f>'[1]int.bev.'!R40</f>
        <v>107832</v>
      </c>
      <c r="S40" s="114">
        <f>'[8]int.bev.'!S40</f>
        <v>132941</v>
      </c>
      <c r="T40" s="4">
        <v>800</v>
      </c>
      <c r="U40" s="114">
        <f>'[1]int.bev.'!U40</f>
        <v>1800</v>
      </c>
      <c r="V40" s="114">
        <f>'[8]int.bev.'!V40</f>
        <v>0</v>
      </c>
      <c r="W40" s="19" t="s">
        <v>104</v>
      </c>
      <c r="X40" s="16" t="s">
        <v>105</v>
      </c>
      <c r="Y40" s="114">
        <f t="shared" si="0"/>
        <v>0</v>
      </c>
      <c r="Z40" s="114">
        <f t="shared" si="0"/>
        <v>563</v>
      </c>
      <c r="AA40" s="114">
        <f>'[8]int.bev.'!AA40</f>
        <v>0</v>
      </c>
      <c r="AB40" s="4">
        <v>0</v>
      </c>
      <c r="AC40" s="114">
        <f>'[1]int.bev.'!AC40</f>
        <v>563</v>
      </c>
      <c r="AD40" s="114">
        <f>'[8]int.bev.'!AD40</f>
        <v>0</v>
      </c>
      <c r="AE40" s="19" t="s">
        <v>104</v>
      </c>
      <c r="AF40" s="16" t="s">
        <v>105</v>
      </c>
      <c r="AG40" s="161">
        <v>0</v>
      </c>
      <c r="AH40" s="114">
        <f>'[1]int.bev.'!AH40</f>
        <v>0</v>
      </c>
      <c r="AI40" s="114">
        <f>'[8]int.bev.'!AI40</f>
        <v>0</v>
      </c>
      <c r="AJ40" s="4">
        <v>31</v>
      </c>
      <c r="AK40" s="114">
        <f>'[1]int.bev.'!AK40</f>
        <v>4747</v>
      </c>
      <c r="AL40" s="114">
        <f>'[8]int.bev.'!AL40</f>
        <v>283</v>
      </c>
      <c r="AM40" s="19" t="s">
        <v>104</v>
      </c>
      <c r="AN40" s="16" t="s">
        <v>105</v>
      </c>
      <c r="AO40" s="4">
        <v>0</v>
      </c>
      <c r="AP40" s="114">
        <f>'[1]int.bev.'!AP40</f>
        <v>176</v>
      </c>
      <c r="AQ40" s="114">
        <f>'[8]int.bev.'!AQ40</f>
        <v>0</v>
      </c>
      <c r="AR40" s="140">
        <f t="shared" si="1"/>
        <v>102353</v>
      </c>
      <c r="AS40" s="141">
        <f t="shared" si="1"/>
        <v>125291</v>
      </c>
      <c r="AT40" s="114">
        <f>'[8]int.bev.'!AT40</f>
        <v>145620</v>
      </c>
      <c r="AU40" s="19" t="s">
        <v>104</v>
      </c>
      <c r="AV40" s="16" t="s">
        <v>105</v>
      </c>
      <c r="AW40" s="37">
        <f t="shared" si="9"/>
        <v>101553</v>
      </c>
      <c r="AX40" s="37">
        <f t="shared" si="9"/>
        <v>122509</v>
      </c>
      <c r="AY40" s="114">
        <f>'[8]int.bev.'!AY40</f>
        <v>145620</v>
      </c>
      <c r="AZ40" s="37">
        <f>'int.kiad.'!BB40</f>
        <v>800</v>
      </c>
      <c r="BA40" s="37">
        <f>'int.kiad.'!BC40</f>
        <v>2782</v>
      </c>
      <c r="BB40" s="114">
        <f>'[8]int.bev.'!BB40</f>
        <v>0</v>
      </c>
      <c r="BC40" s="191">
        <v>8</v>
      </c>
      <c r="BD40" s="172" t="s">
        <v>70</v>
      </c>
      <c r="BE40" s="185" t="s">
        <v>24</v>
      </c>
      <c r="BF40" s="185">
        <v>2340</v>
      </c>
      <c r="BG40" s="209">
        <f>'[1]int.bev.'!BG40</f>
        <v>1409</v>
      </c>
      <c r="BH40" s="185">
        <v>2210</v>
      </c>
      <c r="BI40" s="185">
        <v>0</v>
      </c>
      <c r="BJ40" s="209">
        <f>'[1]int.bev.'!BJ40</f>
        <v>0</v>
      </c>
      <c r="BK40" s="185">
        <v>0</v>
      </c>
      <c r="BL40" s="191">
        <v>8</v>
      </c>
      <c r="BM40" s="172" t="s">
        <v>70</v>
      </c>
      <c r="BN40" s="185" t="s">
        <v>24</v>
      </c>
      <c r="BO40" s="185">
        <v>25424</v>
      </c>
      <c r="BP40" s="209">
        <f>'[1]int.bev.'!BP40</f>
        <v>32772</v>
      </c>
      <c r="BQ40" s="185">
        <v>43530</v>
      </c>
      <c r="BR40" s="185">
        <v>0</v>
      </c>
      <c r="BS40" s="209">
        <f>'[1]int.bev.'!BS40</f>
        <v>405</v>
      </c>
      <c r="BT40" s="185">
        <v>0</v>
      </c>
      <c r="BU40" s="191">
        <v>8</v>
      </c>
      <c r="BV40" s="172" t="s">
        <v>70</v>
      </c>
      <c r="BW40" s="185" t="s">
        <v>24</v>
      </c>
      <c r="BX40" s="185">
        <v>0</v>
      </c>
      <c r="BY40" s="209">
        <f>'[1]int.bev.'!BY40</f>
        <v>350</v>
      </c>
      <c r="BZ40" s="185">
        <v>0</v>
      </c>
      <c r="CA40" s="209">
        <f t="shared" si="8"/>
        <v>27764</v>
      </c>
      <c r="CB40" s="209">
        <f t="shared" si="8"/>
        <v>34936</v>
      </c>
      <c r="CC40" s="209">
        <f t="shared" si="8"/>
        <v>45740</v>
      </c>
    </row>
    <row r="41" spans="1:81" ht="12.75">
      <c r="A41" s="19" t="s">
        <v>106</v>
      </c>
      <c r="B41" s="16" t="s">
        <v>107</v>
      </c>
      <c r="C41" s="4">
        <v>5631</v>
      </c>
      <c r="D41" s="114">
        <f>'[1]int.bev.'!D41</f>
        <v>8470</v>
      </c>
      <c r="E41" s="114">
        <f>'[8]int.bev.'!E41</f>
        <v>8470</v>
      </c>
      <c r="F41" s="4">
        <v>0</v>
      </c>
      <c r="G41" s="114">
        <f>'[1]int.bev.'!G41</f>
        <v>0</v>
      </c>
      <c r="H41" s="114">
        <f>'[8]int.bev.'!H41</f>
        <v>0</v>
      </c>
      <c r="I41" s="4">
        <v>0</v>
      </c>
      <c r="J41" s="114">
        <f>'[1]int.bev.'!J41</f>
        <v>0</v>
      </c>
      <c r="K41" s="114">
        <f>'[8]int.bev.'!K41</f>
        <v>0</v>
      </c>
      <c r="L41" s="19" t="s">
        <v>106</v>
      </c>
      <c r="M41" s="16" t="s">
        <v>107</v>
      </c>
      <c r="N41" s="4">
        <v>0</v>
      </c>
      <c r="O41" s="114">
        <f>'[1]int.bev.'!O41</f>
        <v>0</v>
      </c>
      <c r="P41" s="114">
        <f>'[8]int.bev.'!P41</f>
        <v>0</v>
      </c>
      <c r="Q41" s="4">
        <v>71170</v>
      </c>
      <c r="R41" s="114">
        <f>'[1]int.bev.'!R41</f>
        <v>88419</v>
      </c>
      <c r="S41" s="114">
        <f>'[8]int.bev.'!S41</f>
        <v>106249</v>
      </c>
      <c r="T41" s="4">
        <v>250</v>
      </c>
      <c r="U41" s="114">
        <f>'[1]int.bev.'!U41</f>
        <v>3150</v>
      </c>
      <c r="V41" s="114">
        <f>'[8]int.bev.'!V41</f>
        <v>250</v>
      </c>
      <c r="W41" s="19" t="s">
        <v>106</v>
      </c>
      <c r="X41" s="16" t="s">
        <v>107</v>
      </c>
      <c r="Y41" s="114">
        <f t="shared" si="0"/>
        <v>0</v>
      </c>
      <c r="Z41" s="114">
        <f t="shared" si="0"/>
        <v>1251</v>
      </c>
      <c r="AA41" s="114">
        <f>'[8]int.bev.'!AA41</f>
        <v>500</v>
      </c>
      <c r="AB41" s="4">
        <v>0</v>
      </c>
      <c r="AC41" s="114">
        <f>'[1]int.bev.'!AC41</f>
        <v>0</v>
      </c>
      <c r="AD41" s="114">
        <f>'[8]int.bev.'!AD41</f>
        <v>0</v>
      </c>
      <c r="AE41" s="19" t="s">
        <v>106</v>
      </c>
      <c r="AF41" s="16" t="s">
        <v>107</v>
      </c>
      <c r="AG41" s="161">
        <v>0</v>
      </c>
      <c r="AH41" s="114">
        <f>'[1]int.bev.'!AH41</f>
        <v>1251</v>
      </c>
      <c r="AI41" s="114">
        <f>'[8]int.bev.'!AI41</f>
        <v>500</v>
      </c>
      <c r="AJ41" s="4">
        <v>1740</v>
      </c>
      <c r="AK41" s="114">
        <f>'[1]int.bev.'!AK41</f>
        <v>3495</v>
      </c>
      <c r="AL41" s="114">
        <f>'[8]int.bev.'!AL41</f>
        <v>1168</v>
      </c>
      <c r="AM41" s="19" t="s">
        <v>106</v>
      </c>
      <c r="AN41" s="16" t="s">
        <v>107</v>
      </c>
      <c r="AO41" s="4">
        <v>906</v>
      </c>
      <c r="AP41" s="114">
        <f>'[1]int.bev.'!AP41</f>
        <v>0</v>
      </c>
      <c r="AQ41" s="114">
        <f>'[8]int.bev.'!AQ41</f>
        <v>0</v>
      </c>
      <c r="AR41" s="140">
        <f t="shared" si="1"/>
        <v>78541</v>
      </c>
      <c r="AS41" s="141">
        <f t="shared" si="1"/>
        <v>101635</v>
      </c>
      <c r="AT41" s="114">
        <f>'[8]int.bev.'!AT41</f>
        <v>116387</v>
      </c>
      <c r="AU41" s="19" t="s">
        <v>106</v>
      </c>
      <c r="AV41" s="16" t="s">
        <v>107</v>
      </c>
      <c r="AW41" s="37">
        <f t="shared" si="9"/>
        <v>77385</v>
      </c>
      <c r="AX41" s="37">
        <f t="shared" si="9"/>
        <v>98485</v>
      </c>
      <c r="AY41" s="114">
        <f>'[8]int.bev.'!AY41</f>
        <v>116137</v>
      </c>
      <c r="AZ41" s="37">
        <f>'int.kiad.'!BB41</f>
        <v>1156</v>
      </c>
      <c r="BA41" s="37">
        <f>'int.kiad.'!BC41</f>
        <v>3150</v>
      </c>
      <c r="BB41" s="114">
        <f>'[8]int.bev.'!BB41</f>
        <v>250</v>
      </c>
      <c r="BC41" s="191">
        <v>8</v>
      </c>
      <c r="BD41" s="172" t="s">
        <v>72</v>
      </c>
      <c r="BE41" s="185" t="s">
        <v>25</v>
      </c>
      <c r="BF41" s="185">
        <v>6362</v>
      </c>
      <c r="BG41" s="209">
        <f>'[1]int.bev.'!BG41</f>
        <v>7220</v>
      </c>
      <c r="BH41" s="185">
        <v>6583</v>
      </c>
      <c r="BI41" s="185">
        <v>0</v>
      </c>
      <c r="BJ41" s="209">
        <f>'[1]int.bev.'!BJ41</f>
        <v>0</v>
      </c>
      <c r="BK41" s="185">
        <v>0</v>
      </c>
      <c r="BL41" s="191">
        <v>8</v>
      </c>
      <c r="BM41" s="172" t="s">
        <v>72</v>
      </c>
      <c r="BN41" s="185" t="s">
        <v>25</v>
      </c>
      <c r="BO41" s="185">
        <v>45975</v>
      </c>
      <c r="BP41" s="209">
        <f>'[1]int.bev.'!BP41</f>
        <v>56438</v>
      </c>
      <c r="BQ41" s="185">
        <v>70795</v>
      </c>
      <c r="BR41" s="185">
        <v>0</v>
      </c>
      <c r="BS41" s="209">
        <f>'[1]int.bev.'!BS41</f>
        <v>160</v>
      </c>
      <c r="BT41" s="185">
        <v>0</v>
      </c>
      <c r="BU41" s="191">
        <v>8</v>
      </c>
      <c r="BV41" s="172" t="s">
        <v>72</v>
      </c>
      <c r="BW41" s="185" t="s">
        <v>25</v>
      </c>
      <c r="BX41" s="185">
        <v>0</v>
      </c>
      <c r="BY41" s="209">
        <f>'[1]int.bev.'!BY41</f>
        <v>758</v>
      </c>
      <c r="BZ41" s="185">
        <v>0</v>
      </c>
      <c r="CA41" s="209">
        <f t="shared" si="8"/>
        <v>52337</v>
      </c>
      <c r="CB41" s="209">
        <f t="shared" si="8"/>
        <v>64576</v>
      </c>
      <c r="CC41" s="209">
        <f t="shared" si="8"/>
        <v>77378</v>
      </c>
    </row>
    <row r="42" spans="1:81" ht="12.75">
      <c r="A42" s="19" t="s">
        <v>108</v>
      </c>
      <c r="B42" s="16" t="s">
        <v>109</v>
      </c>
      <c r="C42" s="4">
        <v>90000</v>
      </c>
      <c r="D42" s="114">
        <f>'[1]int.bev.'!D42</f>
        <v>115264</v>
      </c>
      <c r="E42" s="114">
        <f>'[8]int.bev.'!E42</f>
        <v>106500</v>
      </c>
      <c r="F42" s="4">
        <v>0</v>
      </c>
      <c r="G42" s="114">
        <f>'[1]int.bev.'!G42</f>
        <v>0</v>
      </c>
      <c r="H42" s="114">
        <f>'[8]int.bev.'!H42</f>
        <v>0</v>
      </c>
      <c r="I42" s="4">
        <v>0</v>
      </c>
      <c r="J42" s="114">
        <f>'[1]int.bev.'!J42</f>
        <v>0</v>
      </c>
      <c r="K42" s="114">
        <f>'[8]int.bev.'!K42</f>
        <v>0</v>
      </c>
      <c r="L42" s="19" t="s">
        <v>108</v>
      </c>
      <c r="M42" s="16" t="s">
        <v>109</v>
      </c>
      <c r="N42" s="4">
        <v>0</v>
      </c>
      <c r="O42" s="114">
        <f>'[1]int.bev.'!O42</f>
        <v>0</v>
      </c>
      <c r="P42" s="114">
        <f>'[8]int.bev.'!P42</f>
        <v>0</v>
      </c>
      <c r="Q42" s="4">
        <v>420502</v>
      </c>
      <c r="R42" s="114">
        <f>'[1]int.bev.'!R42</f>
        <v>476294</v>
      </c>
      <c r="S42" s="114">
        <f>'[8]int.bev.'!S42</f>
        <v>536677</v>
      </c>
      <c r="T42" s="4">
        <v>0</v>
      </c>
      <c r="U42" s="114">
        <f>'[1]int.bev.'!U42</f>
        <v>5563</v>
      </c>
      <c r="V42" s="114">
        <f>'[8]int.bev.'!V42</f>
        <v>0</v>
      </c>
      <c r="W42" s="19" t="s">
        <v>108</v>
      </c>
      <c r="X42" s="16" t="s">
        <v>109</v>
      </c>
      <c r="Y42" s="114">
        <f t="shared" si="0"/>
        <v>0</v>
      </c>
      <c r="Z42" s="114">
        <f t="shared" si="0"/>
        <v>15000</v>
      </c>
      <c r="AA42" s="114">
        <f>'[8]int.bev.'!AA42</f>
        <v>0</v>
      </c>
      <c r="AB42" s="4">
        <v>0</v>
      </c>
      <c r="AC42" s="114">
        <f>'[1]int.bev.'!AC42</f>
        <v>0</v>
      </c>
      <c r="AD42" s="114">
        <f>'[8]int.bev.'!AD42</f>
        <v>0</v>
      </c>
      <c r="AE42" s="19" t="s">
        <v>108</v>
      </c>
      <c r="AF42" s="16" t="s">
        <v>109</v>
      </c>
      <c r="AG42" s="161">
        <v>0</v>
      </c>
      <c r="AH42" s="114">
        <f>'[1]int.bev.'!AH42</f>
        <v>15000</v>
      </c>
      <c r="AI42" s="114">
        <f>'[8]int.bev.'!AI42</f>
        <v>0</v>
      </c>
      <c r="AJ42" s="4">
        <v>0</v>
      </c>
      <c r="AK42" s="114">
        <f>'[1]int.bev.'!AK42</f>
        <v>17969</v>
      </c>
      <c r="AL42" s="114">
        <f>'[8]int.bev.'!AL42</f>
        <v>0</v>
      </c>
      <c r="AM42" s="19" t="s">
        <v>108</v>
      </c>
      <c r="AN42" s="16" t="s">
        <v>109</v>
      </c>
      <c r="AO42" s="4">
        <v>0</v>
      </c>
      <c r="AP42" s="114">
        <f>'[1]int.bev.'!AP42</f>
        <v>0</v>
      </c>
      <c r="AQ42" s="114">
        <f>'[8]int.bev.'!AQ42</f>
        <v>0</v>
      </c>
      <c r="AR42" s="140">
        <f t="shared" si="1"/>
        <v>510502</v>
      </c>
      <c r="AS42" s="141">
        <f t="shared" si="1"/>
        <v>624527</v>
      </c>
      <c r="AT42" s="114">
        <f>'[8]int.bev.'!AT42</f>
        <v>643177</v>
      </c>
      <c r="AU42" s="19" t="s">
        <v>108</v>
      </c>
      <c r="AV42" s="16" t="s">
        <v>109</v>
      </c>
      <c r="AW42" s="37">
        <f t="shared" si="9"/>
        <v>510502</v>
      </c>
      <c r="AX42" s="37">
        <f t="shared" si="9"/>
        <v>618964</v>
      </c>
      <c r="AY42" s="114">
        <f>'[8]int.bev.'!AY42</f>
        <v>643177</v>
      </c>
      <c r="AZ42" s="37">
        <f>'int.kiad.'!BB42</f>
        <v>0</v>
      </c>
      <c r="BA42" s="37">
        <f>'int.kiad.'!BC42</f>
        <v>5563</v>
      </c>
      <c r="BB42" s="114">
        <f>'[8]int.bev.'!BB42</f>
        <v>0</v>
      </c>
      <c r="BC42" s="191"/>
      <c r="BD42" s="185"/>
      <c r="BE42" s="185"/>
      <c r="BF42" s="185"/>
      <c r="BG42" s="209"/>
      <c r="BH42" s="185"/>
      <c r="BI42" s="185"/>
      <c r="BJ42" s="209"/>
      <c r="BK42" s="185"/>
      <c r="BL42" s="185"/>
      <c r="BM42" s="185"/>
      <c r="BN42" s="185"/>
      <c r="BO42" s="185"/>
      <c r="BP42" s="209"/>
      <c r="BQ42" s="185"/>
      <c r="BR42" s="185"/>
      <c r="BS42" s="185"/>
      <c r="BT42" s="185"/>
      <c r="BU42" s="185"/>
      <c r="BV42" s="185"/>
      <c r="BW42" s="185"/>
      <c r="BX42" s="185"/>
      <c r="BY42" s="185"/>
      <c r="BZ42" s="185"/>
      <c r="CA42" s="209"/>
      <c r="CB42" s="209"/>
      <c r="CC42" s="209"/>
    </row>
    <row r="43" spans="1:81" ht="12.75">
      <c r="A43" s="19" t="s">
        <v>110</v>
      </c>
      <c r="B43" s="16" t="s">
        <v>111</v>
      </c>
      <c r="C43" s="4">
        <v>15930</v>
      </c>
      <c r="D43" s="114">
        <f>'[1]int.bev.'!D43</f>
        <v>18464</v>
      </c>
      <c r="E43" s="114">
        <f>'[8]int.bev.'!E43</f>
        <v>16290</v>
      </c>
      <c r="F43" s="4">
        <v>0</v>
      </c>
      <c r="G43" s="114">
        <f>'[1]int.bev.'!G43</f>
        <v>0</v>
      </c>
      <c r="H43" s="114">
        <f>'[8]int.bev.'!H43</f>
        <v>0</v>
      </c>
      <c r="I43" s="4">
        <v>0</v>
      </c>
      <c r="J43" s="114">
        <f>'[1]int.bev.'!J43</f>
        <v>0</v>
      </c>
      <c r="K43" s="114">
        <f>'[8]int.bev.'!K43</f>
        <v>0</v>
      </c>
      <c r="L43" s="19" t="s">
        <v>110</v>
      </c>
      <c r="M43" s="16" t="s">
        <v>111</v>
      </c>
      <c r="N43" s="4">
        <v>59</v>
      </c>
      <c r="O43" s="114">
        <f>'[1]int.bev.'!O43</f>
        <v>0</v>
      </c>
      <c r="P43" s="114">
        <f>'[8]int.bev.'!P43</f>
        <v>0</v>
      </c>
      <c r="Q43" s="4">
        <v>87292</v>
      </c>
      <c r="R43" s="114">
        <f>'[1]int.bev.'!R43</f>
        <v>122807</v>
      </c>
      <c r="S43" s="114">
        <f>'[8]int.bev.'!S43</f>
        <v>123383</v>
      </c>
      <c r="T43" s="4">
        <v>0</v>
      </c>
      <c r="U43" s="114">
        <f>'[1]int.bev.'!U43</f>
        <v>3327</v>
      </c>
      <c r="V43" s="114">
        <f>'[8]int.bev.'!V43</f>
        <v>0</v>
      </c>
      <c r="W43" s="19" t="s">
        <v>110</v>
      </c>
      <c r="X43" s="16" t="s">
        <v>111</v>
      </c>
      <c r="Y43" s="114">
        <f t="shared" si="0"/>
        <v>2975</v>
      </c>
      <c r="Z43" s="114">
        <f t="shared" si="0"/>
        <v>7270</v>
      </c>
      <c r="AA43" s="114">
        <f>'[8]int.bev.'!AA43</f>
        <v>4045</v>
      </c>
      <c r="AB43" s="4">
        <v>0</v>
      </c>
      <c r="AC43" s="114">
        <f>'[1]int.bev.'!AC43</f>
        <v>0</v>
      </c>
      <c r="AD43" s="114">
        <f>'[8]int.bev.'!AD43</f>
        <v>0</v>
      </c>
      <c r="AE43" s="19" t="s">
        <v>110</v>
      </c>
      <c r="AF43" s="16" t="s">
        <v>111</v>
      </c>
      <c r="AG43" s="161">
        <v>2975</v>
      </c>
      <c r="AH43" s="114">
        <f>'[1]int.bev.'!AH43</f>
        <v>7270</v>
      </c>
      <c r="AI43" s="114">
        <f>'[8]int.bev.'!AI43</f>
        <v>4045</v>
      </c>
      <c r="AJ43" s="4">
        <v>582</v>
      </c>
      <c r="AK43" s="114">
        <f>'[1]int.bev.'!AK43</f>
        <v>43</v>
      </c>
      <c r="AL43" s="114">
        <f>'[8]int.bev.'!AL43</f>
        <v>2021</v>
      </c>
      <c r="AM43" s="19" t="s">
        <v>110</v>
      </c>
      <c r="AN43" s="16" t="s">
        <v>111</v>
      </c>
      <c r="AO43" s="4">
        <v>0</v>
      </c>
      <c r="AP43" s="114">
        <f>'[1]int.bev.'!AP43</f>
        <v>0</v>
      </c>
      <c r="AQ43" s="114">
        <f>'[8]int.bev.'!AQ43</f>
        <v>0</v>
      </c>
      <c r="AR43" s="140">
        <f t="shared" si="1"/>
        <v>106838</v>
      </c>
      <c r="AS43" s="141">
        <f t="shared" si="1"/>
        <v>148584</v>
      </c>
      <c r="AT43" s="114">
        <f>'[8]int.bev.'!AT43</f>
        <v>145739</v>
      </c>
      <c r="AU43" s="19" t="s">
        <v>110</v>
      </c>
      <c r="AV43" s="16" t="s">
        <v>111</v>
      </c>
      <c r="AW43" s="37">
        <f t="shared" si="9"/>
        <v>106779</v>
      </c>
      <c r="AX43" s="37">
        <f t="shared" si="9"/>
        <v>145257</v>
      </c>
      <c r="AY43" s="114">
        <f>'[8]int.bev.'!AY43</f>
        <v>145739</v>
      </c>
      <c r="AZ43" s="37">
        <f>'int.kiad.'!BB43</f>
        <v>59</v>
      </c>
      <c r="BA43" s="37">
        <f>'int.kiad.'!BC43</f>
        <v>3327</v>
      </c>
      <c r="BB43" s="114">
        <f>'[8]int.bev.'!BB43</f>
        <v>0</v>
      </c>
      <c r="BC43" s="192"/>
      <c r="BD43" s="185"/>
      <c r="BE43" s="185"/>
      <c r="BF43" s="185"/>
      <c r="BG43" s="209"/>
      <c r="BH43" s="185"/>
      <c r="BI43" s="185"/>
      <c r="BJ43" s="209"/>
      <c r="BK43" s="185"/>
      <c r="BL43" s="185"/>
      <c r="BM43" s="185"/>
      <c r="BN43" s="185"/>
      <c r="BO43" s="185"/>
      <c r="BP43" s="209"/>
      <c r="BQ43" s="185"/>
      <c r="BR43" s="185"/>
      <c r="BS43" s="185"/>
      <c r="BT43" s="185"/>
      <c r="BU43" s="185"/>
      <c r="BV43" s="185"/>
      <c r="BW43" s="185"/>
      <c r="BX43" s="185"/>
      <c r="BY43" s="185"/>
      <c r="BZ43" s="185"/>
      <c r="CA43" s="209"/>
      <c r="CB43" s="209"/>
      <c r="CC43" s="209"/>
    </row>
    <row r="44" spans="1:81" ht="12.75">
      <c r="A44" s="19" t="s">
        <v>208</v>
      </c>
      <c r="B44" s="16" t="s">
        <v>209</v>
      </c>
      <c r="C44" s="4">
        <v>0</v>
      </c>
      <c r="D44" s="114">
        <f>'[1]int.bev.'!D44</f>
        <v>0</v>
      </c>
      <c r="E44" s="114">
        <f>'[8]int.bev.'!E44</f>
        <v>0</v>
      </c>
      <c r="F44" s="4">
        <v>0</v>
      </c>
      <c r="G44" s="114">
        <f>'[1]int.bev.'!G44</f>
        <v>0</v>
      </c>
      <c r="H44" s="114">
        <f>'[8]int.bev.'!H44</f>
        <v>0</v>
      </c>
      <c r="I44" s="4">
        <v>0</v>
      </c>
      <c r="J44" s="114">
        <f>'[1]int.bev.'!J44</f>
        <v>0</v>
      </c>
      <c r="K44" s="114">
        <f>'[8]int.bev.'!K44</f>
        <v>0</v>
      </c>
      <c r="L44" s="19" t="s">
        <v>208</v>
      </c>
      <c r="M44" s="16" t="s">
        <v>209</v>
      </c>
      <c r="N44" s="4">
        <v>0</v>
      </c>
      <c r="O44" s="114">
        <f>'[1]int.bev.'!O44</f>
        <v>0</v>
      </c>
      <c r="P44" s="114">
        <f>'[8]int.bev.'!P44</f>
        <v>0</v>
      </c>
      <c r="Q44" s="4">
        <v>0</v>
      </c>
      <c r="R44" s="114">
        <f>'[1]int.bev.'!R44</f>
        <v>0</v>
      </c>
      <c r="S44" s="114">
        <f>'[8]int.bev.'!S44</f>
        <v>0</v>
      </c>
      <c r="T44" s="4">
        <v>0</v>
      </c>
      <c r="U44" s="114">
        <f>'[1]int.bev.'!U44</f>
        <v>0</v>
      </c>
      <c r="V44" s="114">
        <f>'[8]int.bev.'!V44</f>
        <v>0</v>
      </c>
      <c r="W44" s="19" t="s">
        <v>208</v>
      </c>
      <c r="X44" s="16" t="s">
        <v>209</v>
      </c>
      <c r="Y44" s="114">
        <f t="shared" si="0"/>
        <v>0</v>
      </c>
      <c r="Z44" s="114">
        <f t="shared" si="0"/>
        <v>0</v>
      </c>
      <c r="AA44" s="114">
        <f>'[8]int.bev.'!AA44</f>
        <v>0</v>
      </c>
      <c r="AB44" s="4">
        <v>0</v>
      </c>
      <c r="AC44" s="114">
        <f>'[1]int.bev.'!AC44</f>
        <v>0</v>
      </c>
      <c r="AD44" s="114">
        <f>'[8]int.bev.'!AD44</f>
        <v>0</v>
      </c>
      <c r="AE44" s="19" t="s">
        <v>208</v>
      </c>
      <c r="AF44" s="16" t="s">
        <v>209</v>
      </c>
      <c r="AG44" s="161">
        <v>0</v>
      </c>
      <c r="AH44" s="114">
        <f>'[1]int.bev.'!AH44</f>
        <v>0</v>
      </c>
      <c r="AI44" s="114">
        <f>'[8]int.bev.'!AI44</f>
        <v>0</v>
      </c>
      <c r="AJ44" s="4">
        <v>0</v>
      </c>
      <c r="AK44" s="114">
        <f>'[1]int.bev.'!AK44</f>
        <v>179</v>
      </c>
      <c r="AL44" s="114">
        <f>'[8]int.bev.'!AL44</f>
        <v>0</v>
      </c>
      <c r="AM44" s="19" t="s">
        <v>208</v>
      </c>
      <c r="AN44" s="16" t="s">
        <v>209</v>
      </c>
      <c r="AO44" s="4">
        <v>0</v>
      </c>
      <c r="AP44" s="114">
        <f>'[1]int.bev.'!AP44</f>
        <v>0</v>
      </c>
      <c r="AQ44" s="114">
        <f>'[8]int.bev.'!AQ44</f>
        <v>0</v>
      </c>
      <c r="AR44" s="140"/>
      <c r="AS44" s="141">
        <f>(D44+O44+R44+Z44+AK44)</f>
        <v>179</v>
      </c>
      <c r="AT44" s="114">
        <f>'[8]int.bev.'!AT44</f>
        <v>0</v>
      </c>
      <c r="AU44" s="19" t="s">
        <v>208</v>
      </c>
      <c r="AV44" s="16" t="s">
        <v>209</v>
      </c>
      <c r="AW44" s="37">
        <f>(AR44-AZ44)</f>
        <v>0</v>
      </c>
      <c r="AX44" s="37">
        <f>(AS44-BA44)</f>
        <v>179</v>
      </c>
      <c r="AY44" s="114">
        <f>'[8]int.bev.'!AY44</f>
        <v>0</v>
      </c>
      <c r="AZ44" s="37">
        <f>'int.kiad.'!BB44</f>
        <v>0</v>
      </c>
      <c r="BA44" s="37">
        <f>'int.kiad.'!BC44</f>
        <v>0</v>
      </c>
      <c r="BB44" s="114">
        <f>'[8]int.bev.'!BB44</f>
        <v>0</v>
      </c>
      <c r="BC44" s="192"/>
      <c r="BD44" s="185"/>
      <c r="BE44" s="185"/>
      <c r="BF44" s="185"/>
      <c r="BG44" s="209"/>
      <c r="BH44" s="185"/>
      <c r="BI44" s="185"/>
      <c r="BJ44" s="209"/>
      <c r="BK44" s="185"/>
      <c r="BL44" s="185"/>
      <c r="BM44" s="185"/>
      <c r="BN44" s="185"/>
      <c r="BO44" s="185"/>
      <c r="BP44" s="209"/>
      <c r="BQ44" s="185"/>
      <c r="BR44" s="185"/>
      <c r="BS44" s="185"/>
      <c r="BT44" s="185"/>
      <c r="BU44" s="185"/>
      <c r="BV44" s="185"/>
      <c r="BW44" s="185"/>
      <c r="BX44" s="185"/>
      <c r="BY44" s="185"/>
      <c r="BZ44" s="185"/>
      <c r="CA44" s="209"/>
      <c r="CB44" s="209"/>
      <c r="CC44" s="209"/>
    </row>
    <row r="45" spans="1:81" ht="12.75">
      <c r="A45" s="19" t="s">
        <v>112</v>
      </c>
      <c r="B45" s="16" t="s">
        <v>113</v>
      </c>
      <c r="C45" s="4">
        <v>13751</v>
      </c>
      <c r="D45" s="114">
        <f>'[1]int.bev.'!D45</f>
        <v>11029</v>
      </c>
      <c r="E45" s="114">
        <f>'[8]int.bev.'!E45</f>
        <v>12056</v>
      </c>
      <c r="F45" s="4">
        <v>0</v>
      </c>
      <c r="G45" s="114">
        <f>'[1]int.bev.'!G45</f>
        <v>0</v>
      </c>
      <c r="H45" s="114">
        <f>'[8]int.bev.'!H45</f>
        <v>0</v>
      </c>
      <c r="I45" s="4">
        <v>0</v>
      </c>
      <c r="J45" s="114">
        <f>'[1]int.bev.'!J45</f>
        <v>0</v>
      </c>
      <c r="K45" s="114">
        <f>'[8]int.bev.'!K45</f>
        <v>0</v>
      </c>
      <c r="L45" s="19" t="s">
        <v>112</v>
      </c>
      <c r="M45" s="16" t="s">
        <v>113</v>
      </c>
      <c r="N45" s="4">
        <v>0</v>
      </c>
      <c r="O45" s="114">
        <f>'[1]int.bev.'!O45</f>
        <v>0</v>
      </c>
      <c r="P45" s="114">
        <f>'[8]int.bev.'!P45</f>
        <v>0</v>
      </c>
      <c r="Q45" s="4">
        <v>66298</v>
      </c>
      <c r="R45" s="114">
        <f>'[1]int.bev.'!R45</f>
        <v>90982</v>
      </c>
      <c r="S45" s="114">
        <f>'[8]int.bev.'!S45</f>
        <v>94349</v>
      </c>
      <c r="T45" s="4">
        <v>1000</v>
      </c>
      <c r="U45" s="114">
        <f>'[1]int.bev.'!U45</f>
        <v>6779</v>
      </c>
      <c r="V45" s="114">
        <f>'[8]int.bev.'!V45</f>
        <v>1000</v>
      </c>
      <c r="W45" s="19" t="s">
        <v>112</v>
      </c>
      <c r="X45" s="16" t="s">
        <v>113</v>
      </c>
      <c r="Y45" s="114">
        <f t="shared" si="0"/>
        <v>300</v>
      </c>
      <c r="Z45" s="114">
        <f t="shared" si="0"/>
        <v>756</v>
      </c>
      <c r="AA45" s="114">
        <f>'[8]int.bev.'!AA45</f>
        <v>477</v>
      </c>
      <c r="AB45" s="4">
        <v>0</v>
      </c>
      <c r="AC45" s="114">
        <f>'[1]int.bev.'!AC45</f>
        <v>0</v>
      </c>
      <c r="AD45" s="114">
        <f>'[8]int.bev.'!AD45</f>
        <v>0</v>
      </c>
      <c r="AE45" s="19" t="s">
        <v>112</v>
      </c>
      <c r="AF45" s="16" t="s">
        <v>113</v>
      </c>
      <c r="AG45" s="161">
        <v>300</v>
      </c>
      <c r="AH45" s="114">
        <f>'[1]int.bev.'!AH45</f>
        <v>756</v>
      </c>
      <c r="AI45" s="114">
        <f>'[8]int.bev.'!AI45</f>
        <v>477</v>
      </c>
      <c r="AJ45" s="4">
        <v>128</v>
      </c>
      <c r="AK45" s="114">
        <f>'[1]int.bev.'!AK45</f>
        <v>1024</v>
      </c>
      <c r="AL45" s="114">
        <f>'[8]int.bev.'!AL45</f>
        <v>370</v>
      </c>
      <c r="AM45" s="19" t="s">
        <v>112</v>
      </c>
      <c r="AN45" s="16" t="s">
        <v>113</v>
      </c>
      <c r="AO45" s="4">
        <v>0</v>
      </c>
      <c r="AP45" s="114">
        <f>'[1]int.bev.'!AP45</f>
        <v>0</v>
      </c>
      <c r="AQ45" s="114">
        <f>'[8]int.bev.'!AQ45</f>
        <v>0</v>
      </c>
      <c r="AR45" s="140">
        <f t="shared" si="1"/>
        <v>80477</v>
      </c>
      <c r="AS45" s="141">
        <f t="shared" si="1"/>
        <v>103791</v>
      </c>
      <c r="AT45" s="114">
        <f>'[8]int.bev.'!AT45</f>
        <v>107252</v>
      </c>
      <c r="AU45" s="19" t="s">
        <v>112</v>
      </c>
      <c r="AV45" s="16" t="s">
        <v>113</v>
      </c>
      <c r="AW45" s="37">
        <f t="shared" si="9"/>
        <v>79477</v>
      </c>
      <c r="AX45" s="37">
        <f t="shared" si="9"/>
        <v>97012</v>
      </c>
      <c r="AY45" s="114">
        <f>'[8]int.bev.'!AY45</f>
        <v>106252</v>
      </c>
      <c r="AZ45" s="37">
        <f>'int.kiad.'!BB45</f>
        <v>1000</v>
      </c>
      <c r="BA45" s="37">
        <f>'int.kiad.'!BC45</f>
        <v>6779</v>
      </c>
      <c r="BB45" s="114">
        <f>'[8]int.bev.'!BB45</f>
        <v>1000</v>
      </c>
      <c r="BC45" s="192"/>
      <c r="BD45" s="185"/>
      <c r="BE45" s="185"/>
      <c r="BF45" s="185"/>
      <c r="BG45" s="209"/>
      <c r="BH45" s="185"/>
      <c r="BI45" s="185"/>
      <c r="BJ45" s="209"/>
      <c r="BK45" s="185"/>
      <c r="BL45" s="185"/>
      <c r="BM45" s="185"/>
      <c r="BN45" s="185"/>
      <c r="BO45" s="185"/>
      <c r="BP45" s="209"/>
      <c r="BQ45" s="185"/>
      <c r="BR45" s="185"/>
      <c r="BS45" s="185"/>
      <c r="BT45" s="185"/>
      <c r="BU45" s="185"/>
      <c r="BV45" s="185"/>
      <c r="BW45" s="185"/>
      <c r="BX45" s="185"/>
      <c r="BY45" s="185"/>
      <c r="BZ45" s="185"/>
      <c r="CA45" s="209"/>
      <c r="CB45" s="209"/>
      <c r="CC45" s="209"/>
    </row>
    <row r="46" spans="1:81" ht="12.75">
      <c r="A46" s="19" t="s">
        <v>114</v>
      </c>
      <c r="B46" s="16" t="s">
        <v>115</v>
      </c>
      <c r="C46" s="4">
        <v>2486</v>
      </c>
      <c r="D46" s="114">
        <f>'[1]int.bev.'!D46</f>
        <v>7998</v>
      </c>
      <c r="E46" s="114">
        <f>'[8]int.bev.'!E46</f>
        <v>3101</v>
      </c>
      <c r="F46" s="4">
        <v>0</v>
      </c>
      <c r="G46" s="114">
        <f>'[1]int.bev.'!G46</f>
        <v>0</v>
      </c>
      <c r="H46" s="114">
        <f>'[8]int.bev.'!H46</f>
        <v>0</v>
      </c>
      <c r="I46" s="4">
        <v>0</v>
      </c>
      <c r="J46" s="114">
        <f>'[1]int.bev.'!J46</f>
        <v>0</v>
      </c>
      <c r="K46" s="114">
        <f>'[8]int.bev.'!K46</f>
        <v>0</v>
      </c>
      <c r="L46" s="19" t="s">
        <v>114</v>
      </c>
      <c r="M46" s="16" t="s">
        <v>115</v>
      </c>
      <c r="N46" s="4">
        <v>0</v>
      </c>
      <c r="O46" s="114">
        <f>'[1]int.bev.'!O46</f>
        <v>0</v>
      </c>
      <c r="P46" s="114">
        <f>'[8]int.bev.'!P46</f>
        <v>0</v>
      </c>
      <c r="Q46" s="4">
        <v>220469</v>
      </c>
      <c r="R46" s="114">
        <f>'[1]int.bev.'!R46</f>
        <v>267757</v>
      </c>
      <c r="S46" s="114">
        <f>'[8]int.bev.'!S46</f>
        <v>261201</v>
      </c>
      <c r="T46" s="4">
        <v>1700</v>
      </c>
      <c r="U46" s="114">
        <f>'[1]int.bev.'!U46</f>
        <v>2700</v>
      </c>
      <c r="V46" s="114">
        <f>'[8]int.bev.'!V46</f>
        <v>1601</v>
      </c>
      <c r="W46" s="19" t="s">
        <v>114</v>
      </c>
      <c r="X46" s="16" t="s">
        <v>115</v>
      </c>
      <c r="Y46" s="114">
        <f t="shared" si="0"/>
        <v>0</v>
      </c>
      <c r="Z46" s="114">
        <f t="shared" si="0"/>
        <v>100</v>
      </c>
      <c r="AA46" s="114">
        <f>'[8]int.bev.'!AA46</f>
        <v>0</v>
      </c>
      <c r="AB46" s="4">
        <v>0</v>
      </c>
      <c r="AC46" s="114">
        <f>'[1]int.bev.'!AC46</f>
        <v>100</v>
      </c>
      <c r="AD46" s="114">
        <f>'[8]int.bev.'!AD46</f>
        <v>0</v>
      </c>
      <c r="AE46" s="19" t="s">
        <v>114</v>
      </c>
      <c r="AF46" s="16" t="s">
        <v>115</v>
      </c>
      <c r="AG46" s="161">
        <v>0</v>
      </c>
      <c r="AH46" s="114">
        <f>'[1]int.bev.'!AH46</f>
        <v>0</v>
      </c>
      <c r="AI46" s="114">
        <f>'[8]int.bev.'!AI46</f>
        <v>0</v>
      </c>
      <c r="AJ46" s="4">
        <v>0</v>
      </c>
      <c r="AK46" s="114">
        <f>'[1]int.bev.'!AK46</f>
        <v>3633</v>
      </c>
      <c r="AL46" s="114">
        <f>'[8]int.bev.'!AL46</f>
        <v>0</v>
      </c>
      <c r="AM46" s="19" t="s">
        <v>114</v>
      </c>
      <c r="AN46" s="16" t="s">
        <v>115</v>
      </c>
      <c r="AO46" s="4">
        <v>0</v>
      </c>
      <c r="AP46" s="114">
        <f>'[1]int.bev.'!AP46</f>
        <v>0</v>
      </c>
      <c r="AQ46" s="114">
        <f>'[8]int.bev.'!AQ46</f>
        <v>0</v>
      </c>
      <c r="AR46" s="140">
        <f t="shared" si="1"/>
        <v>222955</v>
      </c>
      <c r="AS46" s="141">
        <f t="shared" si="1"/>
        <v>279488</v>
      </c>
      <c r="AT46" s="114">
        <f>'[8]int.bev.'!AT46</f>
        <v>264302</v>
      </c>
      <c r="AU46" s="19" t="s">
        <v>114</v>
      </c>
      <c r="AV46" s="16" t="s">
        <v>115</v>
      </c>
      <c r="AW46" s="37">
        <f t="shared" si="9"/>
        <v>221255</v>
      </c>
      <c r="AX46" s="37">
        <f t="shared" si="9"/>
        <v>276688</v>
      </c>
      <c r="AY46" s="114">
        <f>'[8]int.bev.'!AY46</f>
        <v>262701</v>
      </c>
      <c r="AZ46" s="37">
        <f>'int.kiad.'!BB46</f>
        <v>1700</v>
      </c>
      <c r="BA46" s="37">
        <f>'int.kiad.'!BC46</f>
        <v>2800</v>
      </c>
      <c r="BB46" s="114">
        <f>'[8]int.bev.'!BB46</f>
        <v>1601</v>
      </c>
      <c r="BC46" s="193">
        <v>8</v>
      </c>
      <c r="BD46" s="188"/>
      <c r="BE46" s="188" t="s">
        <v>26</v>
      </c>
      <c r="BF46" s="211">
        <f aca="true" t="shared" si="10" ref="BF46:BK46">SUM(BF21:BF45)</f>
        <v>76467</v>
      </c>
      <c r="BG46" s="211">
        <f t="shared" si="10"/>
        <v>77394</v>
      </c>
      <c r="BH46" s="211">
        <f t="shared" si="10"/>
        <v>72095</v>
      </c>
      <c r="BI46" s="188">
        <f t="shared" si="10"/>
        <v>0</v>
      </c>
      <c r="BJ46" s="211">
        <f t="shared" si="10"/>
        <v>0</v>
      </c>
      <c r="BK46" s="211">
        <f t="shared" si="10"/>
        <v>0</v>
      </c>
      <c r="BL46" s="193">
        <v>8</v>
      </c>
      <c r="BM46" s="188"/>
      <c r="BN46" s="188" t="s">
        <v>26</v>
      </c>
      <c r="BO46" s="211">
        <f aca="true" t="shared" si="11" ref="BO46:BT46">SUM(BO21:BO45)</f>
        <v>590214</v>
      </c>
      <c r="BP46" s="211">
        <f t="shared" si="11"/>
        <v>743415</v>
      </c>
      <c r="BQ46" s="211">
        <f t="shared" si="11"/>
        <v>908231</v>
      </c>
      <c r="BR46" s="211">
        <f t="shared" si="11"/>
        <v>0</v>
      </c>
      <c r="BS46" s="211">
        <f t="shared" si="11"/>
        <v>5173</v>
      </c>
      <c r="BT46" s="211">
        <f t="shared" si="11"/>
        <v>0</v>
      </c>
      <c r="BU46" s="194">
        <v>8</v>
      </c>
      <c r="BV46" s="188"/>
      <c r="BW46" s="188" t="s">
        <v>26</v>
      </c>
      <c r="BX46" s="211">
        <f aca="true" t="shared" si="12" ref="BX46:CC46">SUM(BX21:BX45)</f>
        <v>0</v>
      </c>
      <c r="BY46" s="211">
        <f t="shared" si="12"/>
        <v>13733</v>
      </c>
      <c r="BZ46" s="211">
        <f t="shared" si="12"/>
        <v>0</v>
      </c>
      <c r="CA46" s="211">
        <f t="shared" si="12"/>
        <v>666681</v>
      </c>
      <c r="CB46" s="211">
        <f t="shared" si="12"/>
        <v>839715</v>
      </c>
      <c r="CC46" s="211">
        <f t="shared" si="12"/>
        <v>980326</v>
      </c>
    </row>
    <row r="47" spans="1:81" ht="12.75">
      <c r="A47" s="19" t="s">
        <v>116</v>
      </c>
      <c r="B47" s="16" t="s">
        <v>117</v>
      </c>
      <c r="C47" s="4">
        <v>0</v>
      </c>
      <c r="D47" s="111">
        <f>'[1]int.bev.'!D47</f>
        <v>0</v>
      </c>
      <c r="E47" s="111">
        <f>'[8]int.bev.'!E47</f>
        <v>0</v>
      </c>
      <c r="F47" s="4">
        <v>0</v>
      </c>
      <c r="G47" s="111">
        <f>'[1]int.bev.'!G47</f>
        <v>0</v>
      </c>
      <c r="H47" s="111">
        <f>'[8]int.bev.'!H47</f>
        <v>0</v>
      </c>
      <c r="I47" s="4">
        <v>0</v>
      </c>
      <c r="J47" s="111">
        <f>'[1]int.bev.'!J47</f>
        <v>0</v>
      </c>
      <c r="K47" s="111">
        <f>'[8]int.bev.'!K47</f>
        <v>0</v>
      </c>
      <c r="L47" s="19" t="s">
        <v>116</v>
      </c>
      <c r="M47" s="16" t="s">
        <v>117</v>
      </c>
      <c r="N47" s="4">
        <v>0</v>
      </c>
      <c r="O47" s="111">
        <f>'[1]int.bev.'!O47</f>
        <v>0</v>
      </c>
      <c r="P47" s="111">
        <f>'[8]int.bev.'!P47</f>
        <v>0</v>
      </c>
      <c r="Q47" s="4">
        <v>0</v>
      </c>
      <c r="R47" s="111">
        <f>'[1]int.bev.'!R47</f>
        <v>0</v>
      </c>
      <c r="S47" s="111">
        <f>'[8]int.bev.'!S47</f>
        <v>0</v>
      </c>
      <c r="T47" s="4">
        <v>0</v>
      </c>
      <c r="U47" s="111">
        <f>'[1]int.bev.'!U47</f>
        <v>0</v>
      </c>
      <c r="V47" s="111">
        <f>'[8]int.bev.'!V47</f>
        <v>0</v>
      </c>
      <c r="W47" s="19" t="s">
        <v>116</v>
      </c>
      <c r="X47" s="16" t="s">
        <v>117</v>
      </c>
      <c r="Y47" s="114">
        <f t="shared" si="0"/>
        <v>5837</v>
      </c>
      <c r="Z47" s="114">
        <f t="shared" si="0"/>
        <v>28892</v>
      </c>
      <c r="AA47" s="111">
        <f>'[8]int.bev.'!AA47</f>
        <v>34499</v>
      </c>
      <c r="AB47" s="4">
        <v>5837</v>
      </c>
      <c r="AC47" s="111">
        <f>'[1]int.bev.'!AC47</f>
        <v>21776</v>
      </c>
      <c r="AD47" s="111">
        <f>'[8]int.bev.'!AD47</f>
        <v>27269</v>
      </c>
      <c r="AE47" s="19" t="s">
        <v>116</v>
      </c>
      <c r="AF47" s="16" t="s">
        <v>117</v>
      </c>
      <c r="AG47" s="161">
        <v>0</v>
      </c>
      <c r="AH47" s="111">
        <f>'[1]int.bev.'!AH47</f>
        <v>7116</v>
      </c>
      <c r="AI47" s="111">
        <f>'[8]int.bev.'!AI47</f>
        <v>7230</v>
      </c>
      <c r="AJ47" s="4">
        <v>2286</v>
      </c>
      <c r="AK47" s="111">
        <f>'[1]int.bev.'!AK47</f>
        <v>4010</v>
      </c>
      <c r="AL47" s="111">
        <f>'[8]int.bev.'!AL47</f>
        <v>1796</v>
      </c>
      <c r="AM47" s="19" t="s">
        <v>116</v>
      </c>
      <c r="AN47" s="16" t="s">
        <v>117</v>
      </c>
      <c r="AO47" s="4">
        <v>2242</v>
      </c>
      <c r="AP47" s="111">
        <f>'[1]int.bev.'!AP47</f>
        <v>3219</v>
      </c>
      <c r="AQ47" s="111">
        <f>'[8]int.bev.'!AQ47</f>
        <v>1796</v>
      </c>
      <c r="AR47" s="140">
        <f t="shared" si="1"/>
        <v>8123</v>
      </c>
      <c r="AS47" s="141">
        <f t="shared" si="1"/>
        <v>32902</v>
      </c>
      <c r="AT47" s="111">
        <f>'[8]int.bev.'!AT47</f>
        <v>36295</v>
      </c>
      <c r="AU47" s="19" t="s">
        <v>116</v>
      </c>
      <c r="AV47" s="16" t="s">
        <v>117</v>
      </c>
      <c r="AW47" s="37">
        <f t="shared" si="9"/>
        <v>44</v>
      </c>
      <c r="AX47" s="37">
        <f t="shared" si="9"/>
        <v>7907</v>
      </c>
      <c r="AY47" s="111">
        <f>'[8]int.bev.'!AY47</f>
        <v>7230</v>
      </c>
      <c r="AZ47" s="37">
        <f>'int.kiad.'!BB47</f>
        <v>8079</v>
      </c>
      <c r="BA47" s="37">
        <f>'int.kiad.'!BC47</f>
        <v>24995</v>
      </c>
      <c r="BB47" s="111">
        <f>'[8]int.bev.'!BB47</f>
        <v>29065</v>
      </c>
      <c r="BC47" s="195"/>
      <c r="BD47" s="190"/>
      <c r="BE47" s="190" t="s">
        <v>40</v>
      </c>
      <c r="BF47" s="190"/>
      <c r="BG47" s="212"/>
      <c r="BH47" s="190"/>
      <c r="BI47" s="190"/>
      <c r="BJ47" s="212"/>
      <c r="BK47" s="190"/>
      <c r="BL47" s="190"/>
      <c r="BM47" s="190"/>
      <c r="BN47" s="190" t="s">
        <v>40</v>
      </c>
      <c r="BO47" s="190"/>
      <c r="BP47" s="212"/>
      <c r="BQ47" s="190"/>
      <c r="BR47" s="190"/>
      <c r="BS47" s="190"/>
      <c r="BT47" s="190"/>
      <c r="BU47" s="190"/>
      <c r="BV47" s="190"/>
      <c r="BW47" s="190" t="s">
        <v>40</v>
      </c>
      <c r="BX47" s="190"/>
      <c r="BY47" s="190"/>
      <c r="BZ47" s="190"/>
      <c r="CA47" s="212"/>
      <c r="CB47" s="212"/>
      <c r="CC47" s="212"/>
    </row>
    <row r="48" spans="1:81" ht="12.75">
      <c r="A48" s="39" t="s">
        <v>40</v>
      </c>
      <c r="B48" s="39" t="s">
        <v>118</v>
      </c>
      <c r="C48" s="9">
        <f aca="true" t="shared" si="13" ref="C48:K48">SUM(C6:C47)</f>
        <v>971367</v>
      </c>
      <c r="D48" s="9">
        <f t="shared" si="13"/>
        <v>1161723</v>
      </c>
      <c r="E48" s="9">
        <f t="shared" si="13"/>
        <v>1070995</v>
      </c>
      <c r="F48" s="9">
        <f t="shared" si="13"/>
        <v>30</v>
      </c>
      <c r="G48" s="9">
        <f t="shared" si="13"/>
        <v>1476</v>
      </c>
      <c r="H48" s="9">
        <f t="shared" si="13"/>
        <v>116</v>
      </c>
      <c r="I48" s="9">
        <f t="shared" si="13"/>
        <v>160</v>
      </c>
      <c r="J48" s="9">
        <f t="shared" si="13"/>
        <v>586</v>
      </c>
      <c r="K48" s="9">
        <f t="shared" si="13"/>
        <v>4</v>
      </c>
      <c r="L48" s="39" t="s">
        <v>40</v>
      </c>
      <c r="M48" s="39" t="s">
        <v>118</v>
      </c>
      <c r="N48" s="9">
        <f aca="true" t="shared" si="14" ref="N48:V48">SUM(N6:N47)</f>
        <v>534</v>
      </c>
      <c r="O48" s="9">
        <f t="shared" si="14"/>
        <v>2353</v>
      </c>
      <c r="P48" s="9">
        <f t="shared" si="14"/>
        <v>3215</v>
      </c>
      <c r="Q48" s="9">
        <f t="shared" si="14"/>
        <v>5841250</v>
      </c>
      <c r="R48" s="9">
        <f t="shared" si="14"/>
        <v>7234977</v>
      </c>
      <c r="S48" s="9">
        <f t="shared" si="14"/>
        <v>8305231</v>
      </c>
      <c r="T48" s="9">
        <f t="shared" si="14"/>
        <v>26180</v>
      </c>
      <c r="U48" s="9">
        <f t="shared" si="14"/>
        <v>137908</v>
      </c>
      <c r="V48" s="9">
        <f t="shared" si="14"/>
        <v>11006</v>
      </c>
      <c r="W48" s="39" t="s">
        <v>40</v>
      </c>
      <c r="X48" s="39" t="s">
        <v>118</v>
      </c>
      <c r="Y48" s="58">
        <f aca="true" t="shared" si="15" ref="Y48:AD48">SUM(Y6:Y47)</f>
        <v>227671</v>
      </c>
      <c r="Z48" s="58">
        <f t="shared" si="15"/>
        <v>639263</v>
      </c>
      <c r="AA48" s="9">
        <f t="shared" si="15"/>
        <v>324781</v>
      </c>
      <c r="AB48" s="58">
        <f t="shared" si="15"/>
        <v>42935</v>
      </c>
      <c r="AC48" s="58">
        <f t="shared" si="15"/>
        <v>197288</v>
      </c>
      <c r="AD48" s="9">
        <f t="shared" si="15"/>
        <v>73134</v>
      </c>
      <c r="AE48" s="39" t="s">
        <v>40</v>
      </c>
      <c r="AF48" s="39" t="s">
        <v>118</v>
      </c>
      <c r="AG48" s="58">
        <f aca="true" t="shared" si="16" ref="AG48:AL48">SUM(AG6:AG47)</f>
        <v>184736</v>
      </c>
      <c r="AH48" s="58">
        <f t="shared" si="16"/>
        <v>441975</v>
      </c>
      <c r="AI48" s="9">
        <f t="shared" si="16"/>
        <v>251647</v>
      </c>
      <c r="AJ48" s="9">
        <f t="shared" si="16"/>
        <v>89608</v>
      </c>
      <c r="AK48" s="9">
        <f t="shared" si="16"/>
        <v>248290</v>
      </c>
      <c r="AL48" s="9">
        <f t="shared" si="16"/>
        <v>117997</v>
      </c>
      <c r="AM48" s="39" t="s">
        <v>40</v>
      </c>
      <c r="AN48" s="39" t="s">
        <v>118</v>
      </c>
      <c r="AO48" s="9">
        <f aca="true" t="shared" si="17" ref="AO48:AT48">SUM(AO6:AO47)</f>
        <v>56423</v>
      </c>
      <c r="AP48" s="9">
        <f t="shared" si="17"/>
        <v>45874</v>
      </c>
      <c r="AQ48" s="9">
        <f t="shared" si="17"/>
        <v>19076</v>
      </c>
      <c r="AR48" s="58">
        <f t="shared" si="17"/>
        <v>7130430</v>
      </c>
      <c r="AS48" s="58">
        <f t="shared" si="17"/>
        <v>9286606</v>
      </c>
      <c r="AT48" s="58">
        <f t="shared" si="17"/>
        <v>9822219</v>
      </c>
      <c r="AU48" s="39" t="s">
        <v>40</v>
      </c>
      <c r="AV48" s="39" t="s">
        <v>118</v>
      </c>
      <c r="AW48" s="9">
        <f aca="true" t="shared" si="18" ref="AW48:BB48">SUM(AW6:AW47)</f>
        <v>7004168</v>
      </c>
      <c r="AX48" s="9">
        <f t="shared" si="18"/>
        <v>8901121</v>
      </c>
      <c r="AY48" s="9">
        <f t="shared" si="18"/>
        <v>9715668</v>
      </c>
      <c r="AZ48" s="9">
        <f t="shared" si="18"/>
        <v>126262</v>
      </c>
      <c r="BA48" s="9">
        <f t="shared" si="18"/>
        <v>385485</v>
      </c>
      <c r="BB48" s="9">
        <f t="shared" si="18"/>
        <v>106551</v>
      </c>
      <c r="BC48" s="190"/>
      <c r="BD48" s="190"/>
      <c r="BE48" s="190"/>
      <c r="BF48" s="190"/>
      <c r="BG48" s="212"/>
      <c r="BH48" s="190"/>
      <c r="BI48" s="190"/>
      <c r="BJ48" s="212"/>
      <c r="BK48" s="190"/>
      <c r="BL48" s="190"/>
      <c r="BM48" s="190"/>
      <c r="BN48" s="190"/>
      <c r="BO48" s="190"/>
      <c r="BP48" s="212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212"/>
      <c r="CB48" s="212"/>
      <c r="CC48" s="212"/>
    </row>
    <row r="49" spans="1:81" ht="12.75">
      <c r="A49" s="40" t="s">
        <v>40</v>
      </c>
      <c r="B49" s="40" t="s">
        <v>119</v>
      </c>
      <c r="C49" s="7">
        <v>0</v>
      </c>
      <c r="D49" s="7"/>
      <c r="E49" s="7"/>
      <c r="F49" s="7"/>
      <c r="G49" s="7"/>
      <c r="H49" s="7"/>
      <c r="I49" s="7">
        <v>0</v>
      </c>
      <c r="J49" s="7"/>
      <c r="K49" s="7"/>
      <c r="L49" s="40" t="s">
        <v>40</v>
      </c>
      <c r="M49" s="40" t="s">
        <v>119</v>
      </c>
      <c r="N49" s="7">
        <v>0</v>
      </c>
      <c r="O49" s="7"/>
      <c r="P49" s="7"/>
      <c r="Q49" s="11">
        <f aca="true" t="shared" si="19" ref="Q49:V49">(-Q48)</f>
        <v>-5841250</v>
      </c>
      <c r="R49" s="11">
        <f t="shared" si="19"/>
        <v>-7234977</v>
      </c>
      <c r="S49" s="11">
        <f t="shared" si="19"/>
        <v>-8305231</v>
      </c>
      <c r="T49" s="11">
        <f t="shared" si="19"/>
        <v>-26180</v>
      </c>
      <c r="U49" s="11">
        <f t="shared" si="19"/>
        <v>-137908</v>
      </c>
      <c r="V49" s="11">
        <f t="shared" si="19"/>
        <v>-11006</v>
      </c>
      <c r="W49" s="40" t="s">
        <v>40</v>
      </c>
      <c r="X49" s="40" t="s">
        <v>119</v>
      </c>
      <c r="Y49" s="2"/>
      <c r="Z49" s="2"/>
      <c r="AA49" s="7"/>
      <c r="AB49" s="2"/>
      <c r="AC49" s="2"/>
      <c r="AD49" s="7"/>
      <c r="AE49" s="40" t="s">
        <v>40</v>
      </c>
      <c r="AF49" s="40" t="s">
        <v>119</v>
      </c>
      <c r="AG49" s="2"/>
      <c r="AH49" s="2"/>
      <c r="AI49" s="7"/>
      <c r="AJ49" s="7">
        <v>0</v>
      </c>
      <c r="AK49" s="7"/>
      <c r="AL49" s="7"/>
      <c r="AM49" s="40" t="s">
        <v>40</v>
      </c>
      <c r="AN49" s="40" t="s">
        <v>119</v>
      </c>
      <c r="AO49" s="41"/>
      <c r="AP49" s="41"/>
      <c r="AQ49" s="7"/>
      <c r="AR49" s="15">
        <f>(Q49)</f>
        <v>-5841250</v>
      </c>
      <c r="AS49" s="15">
        <f>(R49)</f>
        <v>-7234977</v>
      </c>
      <c r="AT49" s="15">
        <f>(S49)</f>
        <v>-8305231</v>
      </c>
      <c r="AU49" s="40" t="s">
        <v>40</v>
      </c>
      <c r="AV49" s="40" t="s">
        <v>119</v>
      </c>
      <c r="AW49" s="11">
        <f>(Q54)</f>
        <v>-5815070</v>
      </c>
      <c r="AX49" s="11">
        <f>(R54)</f>
        <v>-7097069</v>
      </c>
      <c r="AY49" s="11">
        <f>(S54)</f>
        <v>-8294225</v>
      </c>
      <c r="AZ49" s="11">
        <f>(Q59)</f>
        <v>-26180</v>
      </c>
      <c r="BA49" s="11">
        <f>(R59)</f>
        <v>-137908</v>
      </c>
      <c r="BB49" s="11">
        <f>(S59)</f>
        <v>-11006</v>
      </c>
      <c r="BC49" s="190"/>
      <c r="BD49" s="190"/>
      <c r="BE49" s="190" t="s">
        <v>40</v>
      </c>
      <c r="BF49" s="190" t="s">
        <v>40</v>
      </c>
      <c r="BG49" s="212"/>
      <c r="BH49" s="190"/>
      <c r="BI49" s="190"/>
      <c r="BJ49" s="212"/>
      <c r="BK49" s="190"/>
      <c r="BL49" s="190"/>
      <c r="BM49" s="190"/>
      <c r="BN49" s="190" t="s">
        <v>40</v>
      </c>
      <c r="BO49" s="190"/>
      <c r="BP49" s="212"/>
      <c r="BQ49" s="190"/>
      <c r="BR49" s="190"/>
      <c r="BS49" s="190"/>
      <c r="BT49" s="190"/>
      <c r="BU49" s="190"/>
      <c r="BV49" s="190"/>
      <c r="BW49" s="190" t="s">
        <v>40</v>
      </c>
      <c r="BX49" s="190"/>
      <c r="BY49" s="190"/>
      <c r="BZ49" s="190"/>
      <c r="CA49" s="212"/>
      <c r="CB49" s="212"/>
      <c r="CC49" s="212"/>
    </row>
    <row r="50" spans="1:81" ht="12.75">
      <c r="A50" s="39" t="s">
        <v>40</v>
      </c>
      <c r="B50" s="39" t="s">
        <v>120</v>
      </c>
      <c r="C50" s="42">
        <f aca="true" t="shared" si="20" ref="C50:K50">SUM(C48:C49)</f>
        <v>971367</v>
      </c>
      <c r="D50" s="42">
        <f t="shared" si="20"/>
        <v>1161723</v>
      </c>
      <c r="E50" s="42">
        <f t="shared" si="20"/>
        <v>1070995</v>
      </c>
      <c r="F50" s="42">
        <f t="shared" si="20"/>
        <v>30</v>
      </c>
      <c r="G50" s="42">
        <f t="shared" si="20"/>
        <v>1476</v>
      </c>
      <c r="H50" s="42">
        <f t="shared" si="20"/>
        <v>116</v>
      </c>
      <c r="I50" s="42">
        <f t="shared" si="20"/>
        <v>160</v>
      </c>
      <c r="J50" s="42">
        <f t="shared" si="20"/>
        <v>586</v>
      </c>
      <c r="K50" s="42">
        <f t="shared" si="20"/>
        <v>4</v>
      </c>
      <c r="L50" s="39" t="s">
        <v>40</v>
      </c>
      <c r="M50" s="39" t="s">
        <v>120</v>
      </c>
      <c r="N50" s="42">
        <f aca="true" t="shared" si="21" ref="N50:V50">SUM(N48:N49)</f>
        <v>534</v>
      </c>
      <c r="O50" s="42">
        <f t="shared" si="21"/>
        <v>2353</v>
      </c>
      <c r="P50" s="42">
        <f t="shared" si="21"/>
        <v>3215</v>
      </c>
      <c r="Q50" s="42">
        <f t="shared" si="21"/>
        <v>0</v>
      </c>
      <c r="R50" s="42">
        <f t="shared" si="21"/>
        <v>0</v>
      </c>
      <c r="S50" s="42">
        <f t="shared" si="21"/>
        <v>0</v>
      </c>
      <c r="T50" s="42">
        <f t="shared" si="21"/>
        <v>0</v>
      </c>
      <c r="U50" s="42">
        <f t="shared" si="21"/>
        <v>0</v>
      </c>
      <c r="V50" s="42">
        <f t="shared" si="21"/>
        <v>0</v>
      </c>
      <c r="W50" s="39" t="s">
        <v>40</v>
      </c>
      <c r="X50" s="39" t="s">
        <v>120</v>
      </c>
      <c r="Y50" s="137">
        <f aca="true" t="shared" si="22" ref="Y50:AD50">SUM(Y48:Y49)</f>
        <v>227671</v>
      </c>
      <c r="Z50" s="137">
        <f t="shared" si="22"/>
        <v>639263</v>
      </c>
      <c r="AA50" s="42">
        <f t="shared" si="22"/>
        <v>324781</v>
      </c>
      <c r="AB50" s="137">
        <f t="shared" si="22"/>
        <v>42935</v>
      </c>
      <c r="AC50" s="137">
        <f t="shared" si="22"/>
        <v>197288</v>
      </c>
      <c r="AD50" s="42">
        <f t="shared" si="22"/>
        <v>73134</v>
      </c>
      <c r="AE50" s="39" t="s">
        <v>40</v>
      </c>
      <c r="AF50" s="39" t="s">
        <v>120</v>
      </c>
      <c r="AG50" s="137">
        <f aca="true" t="shared" si="23" ref="AG50:AL50">SUM(AG48:AG49)</f>
        <v>184736</v>
      </c>
      <c r="AH50" s="137">
        <f t="shared" si="23"/>
        <v>441975</v>
      </c>
      <c r="AI50" s="42">
        <f t="shared" si="23"/>
        <v>251647</v>
      </c>
      <c r="AJ50" s="42">
        <f t="shared" si="23"/>
        <v>89608</v>
      </c>
      <c r="AK50" s="42">
        <f t="shared" si="23"/>
        <v>248290</v>
      </c>
      <c r="AL50" s="42">
        <f t="shared" si="23"/>
        <v>117997</v>
      </c>
      <c r="AM50" s="39" t="s">
        <v>40</v>
      </c>
      <c r="AN50" s="39" t="s">
        <v>120</v>
      </c>
      <c r="AO50" s="42">
        <f aca="true" t="shared" si="24" ref="AO50:AT50">SUM(AO48:AO49)</f>
        <v>56423</v>
      </c>
      <c r="AP50" s="42">
        <f t="shared" si="24"/>
        <v>45874</v>
      </c>
      <c r="AQ50" s="42">
        <f t="shared" si="24"/>
        <v>19076</v>
      </c>
      <c r="AR50" s="137">
        <f t="shared" si="24"/>
        <v>1289180</v>
      </c>
      <c r="AS50" s="137">
        <f t="shared" si="24"/>
        <v>2051629</v>
      </c>
      <c r="AT50" s="137">
        <f t="shared" si="24"/>
        <v>1516988</v>
      </c>
      <c r="AU50" s="39" t="s">
        <v>40</v>
      </c>
      <c r="AV50" s="39" t="s">
        <v>120</v>
      </c>
      <c r="AW50" s="42">
        <f aca="true" t="shared" si="25" ref="AW50:BB50">SUM(AW48:AW49)</f>
        <v>1189098</v>
      </c>
      <c r="AX50" s="42">
        <f t="shared" si="25"/>
        <v>1804052</v>
      </c>
      <c r="AY50" s="42">
        <f t="shared" si="25"/>
        <v>1421443</v>
      </c>
      <c r="AZ50" s="42">
        <f t="shared" si="25"/>
        <v>100082</v>
      </c>
      <c r="BA50" s="42">
        <f t="shared" si="25"/>
        <v>247577</v>
      </c>
      <c r="BB50" s="42">
        <f t="shared" si="25"/>
        <v>95545</v>
      </c>
      <c r="BC50" s="196">
        <v>8</v>
      </c>
      <c r="BD50" s="169" t="s">
        <v>74</v>
      </c>
      <c r="BE50" s="183" t="s">
        <v>27</v>
      </c>
      <c r="BF50" s="183">
        <v>0</v>
      </c>
      <c r="BG50" s="217">
        <f>'[1]int.bev.'!BG50</f>
        <v>20</v>
      </c>
      <c r="BH50" s="183">
        <v>0</v>
      </c>
      <c r="BI50" s="183">
        <v>0</v>
      </c>
      <c r="BJ50" s="217">
        <f>'[1]int.bev.'!BJ50</f>
        <v>0</v>
      </c>
      <c r="BK50" s="183">
        <v>0</v>
      </c>
      <c r="BL50" s="196">
        <v>8</v>
      </c>
      <c r="BM50" s="169" t="s">
        <v>74</v>
      </c>
      <c r="BN50" s="183" t="s">
        <v>27</v>
      </c>
      <c r="BO50" s="183">
        <v>43098</v>
      </c>
      <c r="BP50" s="217">
        <f>'[1]int.bev.'!BP50</f>
        <v>48190</v>
      </c>
      <c r="BQ50" s="183">
        <v>58671</v>
      </c>
      <c r="BR50" s="183">
        <v>0</v>
      </c>
      <c r="BS50" s="217">
        <f>'[1]int.bev.'!BS50</f>
        <v>2687</v>
      </c>
      <c r="BT50" s="183">
        <f>'[3]részb.ö.'!S997</f>
        <v>0</v>
      </c>
      <c r="BU50" s="196">
        <v>8</v>
      </c>
      <c r="BV50" s="169" t="s">
        <v>74</v>
      </c>
      <c r="BW50" s="183" t="s">
        <v>27</v>
      </c>
      <c r="BX50" s="183">
        <v>0</v>
      </c>
      <c r="BY50" s="217">
        <f>'[1]int.bev.'!BY50</f>
        <v>1245</v>
      </c>
      <c r="BZ50" s="183">
        <f>'[3]részb.ö.'!T997</f>
        <v>0</v>
      </c>
      <c r="CA50" s="217">
        <f aca="true" t="shared" si="26" ref="CA50:CC53">(BF50+BI50+BO50+BR50+BX50)</f>
        <v>43098</v>
      </c>
      <c r="CB50" s="217">
        <f t="shared" si="26"/>
        <v>52142</v>
      </c>
      <c r="CC50" s="217">
        <f t="shared" si="26"/>
        <v>58671</v>
      </c>
    </row>
    <row r="51" spans="1:81" ht="12.75">
      <c r="A51" s="120"/>
      <c r="B51" s="120"/>
      <c r="C51" s="121"/>
      <c r="D51" s="121"/>
      <c r="E51" s="121"/>
      <c r="F51" s="121"/>
      <c r="G51" s="121"/>
      <c r="H51" s="121"/>
      <c r="I51" s="121"/>
      <c r="J51" s="121"/>
      <c r="K51" s="121"/>
      <c r="L51" s="120"/>
      <c r="M51" s="120"/>
      <c r="N51" s="121"/>
      <c r="O51" s="121"/>
      <c r="P51" s="121"/>
      <c r="Q51" s="121"/>
      <c r="R51" s="121"/>
      <c r="S51" s="121"/>
      <c r="T51" s="121"/>
      <c r="U51" s="121"/>
      <c r="V51" s="121"/>
      <c r="W51" s="120"/>
      <c r="X51" s="40" t="s">
        <v>0</v>
      </c>
      <c r="Y51" s="15">
        <f>(AB51+AG51)</f>
        <v>156880</v>
      </c>
      <c r="Z51" s="15">
        <f>(AC51+AH51)</f>
        <v>148553</v>
      </c>
      <c r="AA51" s="15">
        <f>(AD51+AI51)</f>
        <v>209459</v>
      </c>
      <c r="AB51" s="139">
        <v>971</v>
      </c>
      <c r="AC51" s="164">
        <f>'[1]int.bev.'!AC51</f>
        <v>1568</v>
      </c>
      <c r="AD51" s="7">
        <v>0</v>
      </c>
      <c r="AE51" s="120"/>
      <c r="AF51" s="40" t="s">
        <v>0</v>
      </c>
      <c r="AG51" s="109">
        <v>155909</v>
      </c>
      <c r="AH51" s="164">
        <f>'[1]int.bev.'!AH51</f>
        <v>146985</v>
      </c>
      <c r="AI51" s="7">
        <v>209459</v>
      </c>
      <c r="AJ51" s="11"/>
      <c r="AK51" s="121"/>
      <c r="AL51" s="121"/>
      <c r="AM51" s="120"/>
      <c r="AN51" s="120"/>
      <c r="AO51" s="121"/>
      <c r="AP51" s="121"/>
      <c r="AQ51" s="121"/>
      <c r="AR51" s="121"/>
      <c r="AS51" s="121"/>
      <c r="AT51" s="121"/>
      <c r="AU51" s="120"/>
      <c r="AV51" s="120"/>
      <c r="AW51" s="121"/>
      <c r="AX51" s="121"/>
      <c r="AY51" s="121"/>
      <c r="AZ51" s="121"/>
      <c r="BA51" s="121"/>
      <c r="BB51" s="121"/>
      <c r="BC51" s="191">
        <v>8</v>
      </c>
      <c r="BD51" s="172">
        <v>21.1</v>
      </c>
      <c r="BE51" s="185" t="s">
        <v>166</v>
      </c>
      <c r="BF51" s="185">
        <v>2225</v>
      </c>
      <c r="BG51" s="209">
        <f>'[1]int.bev.'!BG51</f>
        <v>1735</v>
      </c>
      <c r="BH51" s="185">
        <v>33</v>
      </c>
      <c r="BI51" s="185">
        <v>0</v>
      </c>
      <c r="BJ51" s="209">
        <f>'[1]int.bev.'!BJ51</f>
        <v>0</v>
      </c>
      <c r="BK51" s="185">
        <v>0</v>
      </c>
      <c r="BL51" s="191">
        <v>8</v>
      </c>
      <c r="BM51" s="172">
        <v>21.1</v>
      </c>
      <c r="BN51" s="185" t="s">
        <v>166</v>
      </c>
      <c r="BO51" s="185">
        <v>15577</v>
      </c>
      <c r="BP51" s="209">
        <f>'[1]int.bev.'!BP51</f>
        <v>22803</v>
      </c>
      <c r="BQ51" s="185">
        <v>31014</v>
      </c>
      <c r="BR51" s="185">
        <v>0</v>
      </c>
      <c r="BS51" s="209">
        <f>'[1]int.bev.'!BS51</f>
        <v>0</v>
      </c>
      <c r="BT51" s="185">
        <f>'[3]részb.ö.'!S1045</f>
        <v>0</v>
      </c>
      <c r="BU51" s="191">
        <v>8</v>
      </c>
      <c r="BV51" s="172">
        <v>21.1</v>
      </c>
      <c r="BW51" s="185" t="s">
        <v>166</v>
      </c>
      <c r="BX51" s="185">
        <v>0</v>
      </c>
      <c r="BY51" s="209">
        <f>'[1]int.bev.'!BY51</f>
        <v>2979</v>
      </c>
      <c r="BZ51" s="185">
        <v>0</v>
      </c>
      <c r="CA51" s="209">
        <f t="shared" si="26"/>
        <v>17802</v>
      </c>
      <c r="CB51" s="209">
        <f t="shared" si="26"/>
        <v>27517</v>
      </c>
      <c r="CC51" s="209">
        <f t="shared" si="26"/>
        <v>31047</v>
      </c>
    </row>
    <row r="52" spans="1:81" ht="12.75">
      <c r="A52" s="40"/>
      <c r="B52" s="12"/>
      <c r="C52" s="2"/>
      <c r="D52" s="2"/>
      <c r="E52" s="2"/>
      <c r="F52" s="2"/>
      <c r="G52" s="2"/>
      <c r="H52" s="2"/>
      <c r="I52" s="2"/>
      <c r="J52" s="2"/>
      <c r="K52" s="2"/>
      <c r="L52" s="40"/>
      <c r="M52" s="12"/>
      <c r="N52" s="7"/>
      <c r="O52" s="31"/>
      <c r="P52" s="31"/>
      <c r="Q52" s="31"/>
      <c r="R52" s="31"/>
      <c r="S52" s="31"/>
      <c r="T52" s="31"/>
      <c r="U52" s="31"/>
      <c r="V52" s="31"/>
      <c r="W52" s="40"/>
      <c r="X52" s="40" t="s">
        <v>197</v>
      </c>
      <c r="Y52" s="15">
        <f>(Y50-Y51)</f>
        <v>70791</v>
      </c>
      <c r="Z52" s="138">
        <f>(AC52+AH52)</f>
        <v>490710</v>
      </c>
      <c r="AA52" s="11">
        <f>(AA50-AA51)</f>
        <v>115322</v>
      </c>
      <c r="AB52" s="15">
        <f>(AB50-AB51)</f>
        <v>41964</v>
      </c>
      <c r="AC52" s="15">
        <f>(AC50-AC51)</f>
        <v>195720</v>
      </c>
      <c r="AD52" s="11">
        <f>(AD50-AD51)</f>
        <v>73134</v>
      </c>
      <c r="AE52" s="40"/>
      <c r="AF52" s="40" t="s">
        <v>197</v>
      </c>
      <c r="AG52" s="15">
        <f>(AG50-AG51)</f>
        <v>28827</v>
      </c>
      <c r="AH52" s="15">
        <f>(AH50-AH51)</f>
        <v>294990</v>
      </c>
      <c r="AI52" s="11">
        <f>(AA52-AD52)</f>
        <v>42188</v>
      </c>
      <c r="AJ52" s="11"/>
      <c r="AK52" s="2"/>
      <c r="AL52" s="2"/>
      <c r="AM52" s="40"/>
      <c r="AN52" s="12"/>
      <c r="AO52" s="13"/>
      <c r="AP52" s="13"/>
      <c r="AQ52" s="2"/>
      <c r="AR52" s="2"/>
      <c r="AS52" s="2"/>
      <c r="AT52" s="2"/>
      <c r="AU52" s="40"/>
      <c r="AV52" s="12"/>
      <c r="AW52" s="13"/>
      <c r="AX52" s="13"/>
      <c r="AY52" s="2"/>
      <c r="AZ52" s="2"/>
      <c r="BA52" s="2"/>
      <c r="BB52" s="2"/>
      <c r="BC52" s="191">
        <v>8</v>
      </c>
      <c r="BD52" s="172">
        <v>21.2</v>
      </c>
      <c r="BE52" s="185" t="s">
        <v>213</v>
      </c>
      <c r="BF52" s="185">
        <v>276</v>
      </c>
      <c r="BG52" s="209">
        <f>'[1]int.bev.'!BG52</f>
        <v>0</v>
      </c>
      <c r="BH52" s="185">
        <v>57</v>
      </c>
      <c r="BI52" s="185">
        <v>0</v>
      </c>
      <c r="BJ52" s="209">
        <f>'[1]int.bev.'!BJ52</f>
        <v>0</v>
      </c>
      <c r="BK52" s="185">
        <v>0</v>
      </c>
      <c r="BL52" s="191">
        <v>8</v>
      </c>
      <c r="BM52" s="172">
        <v>21.2</v>
      </c>
      <c r="BN52" s="185" t="s">
        <v>213</v>
      </c>
      <c r="BO52" s="185">
        <v>7286</v>
      </c>
      <c r="BP52" s="209">
        <f>'[1]int.bev.'!BP52</f>
        <v>3226</v>
      </c>
      <c r="BQ52" s="185">
        <v>3225</v>
      </c>
      <c r="BR52" s="185">
        <v>0</v>
      </c>
      <c r="BS52" s="209">
        <f>'[1]int.bev.'!BS52</f>
        <v>0</v>
      </c>
      <c r="BT52" s="185">
        <f>'[3]részb.ö.'!S1093</f>
        <v>0</v>
      </c>
      <c r="BU52" s="191">
        <v>8</v>
      </c>
      <c r="BV52" s="172">
        <v>21.2</v>
      </c>
      <c r="BW52" s="185" t="s">
        <v>213</v>
      </c>
      <c r="BX52" s="185">
        <v>0</v>
      </c>
      <c r="BY52" s="209">
        <f>'[1]int.bev.'!BY52</f>
        <v>0</v>
      </c>
      <c r="BZ52" s="185">
        <v>103</v>
      </c>
      <c r="CA52" s="209">
        <f t="shared" si="26"/>
        <v>7562</v>
      </c>
      <c r="CB52" s="209">
        <f t="shared" si="26"/>
        <v>3226</v>
      </c>
      <c r="CC52" s="209">
        <f t="shared" si="26"/>
        <v>3385</v>
      </c>
    </row>
    <row r="53" spans="1:81" ht="12.75">
      <c r="A53" s="62" t="s">
        <v>121</v>
      </c>
      <c r="B53" s="62" t="s">
        <v>122</v>
      </c>
      <c r="C53" s="24">
        <f>(C48-F48-I48)</f>
        <v>971177</v>
      </c>
      <c r="D53" s="24">
        <f>(D48-G48-J48)</f>
        <v>1159661</v>
      </c>
      <c r="E53" s="24">
        <f>(E48-H48-K48)</f>
        <v>1070875</v>
      </c>
      <c r="F53" s="63">
        <v>0</v>
      </c>
      <c r="G53" s="63">
        <v>0</v>
      </c>
      <c r="H53" s="63">
        <v>0</v>
      </c>
      <c r="I53" s="6">
        <v>0</v>
      </c>
      <c r="J53" s="6"/>
      <c r="K53" s="6"/>
      <c r="L53" s="62" t="s">
        <v>121</v>
      </c>
      <c r="M53" s="62" t="s">
        <v>122</v>
      </c>
      <c r="N53" s="6">
        <v>0</v>
      </c>
      <c r="O53" s="6">
        <v>0</v>
      </c>
      <c r="P53" s="6">
        <v>0</v>
      </c>
      <c r="Q53" s="24">
        <f aca="true" t="shared" si="27" ref="Q53:V53">(Q48-Q58)</f>
        <v>5815070</v>
      </c>
      <c r="R53" s="24">
        <f t="shared" si="27"/>
        <v>7097069</v>
      </c>
      <c r="S53" s="24">
        <f t="shared" si="27"/>
        <v>8294225</v>
      </c>
      <c r="T53" s="24">
        <f t="shared" si="27"/>
        <v>0</v>
      </c>
      <c r="U53" s="24">
        <f t="shared" si="27"/>
        <v>0</v>
      </c>
      <c r="V53" s="24">
        <f t="shared" si="27"/>
        <v>0</v>
      </c>
      <c r="W53" s="62" t="s">
        <v>121</v>
      </c>
      <c r="X53" s="62" t="s">
        <v>122</v>
      </c>
      <c r="Y53" s="24">
        <f>(AG48)</f>
        <v>184736</v>
      </c>
      <c r="Z53" s="24">
        <f>(AH48)</f>
        <v>441975</v>
      </c>
      <c r="AA53" s="24">
        <f>(AI48)</f>
        <v>251647</v>
      </c>
      <c r="AB53" s="6">
        <v>0</v>
      </c>
      <c r="AC53" s="6">
        <v>0</v>
      </c>
      <c r="AD53" s="6">
        <v>0</v>
      </c>
      <c r="AE53" s="62" t="s">
        <v>121</v>
      </c>
      <c r="AF53" s="62" t="s">
        <v>122</v>
      </c>
      <c r="AG53" s="24">
        <f>(AG48)</f>
        <v>184736</v>
      </c>
      <c r="AH53" s="24">
        <f>(AH48)</f>
        <v>441975</v>
      </c>
      <c r="AI53" s="24">
        <f>(AI48)</f>
        <v>251647</v>
      </c>
      <c r="AJ53" s="24">
        <f>(AJ48-AJ58)</f>
        <v>33185</v>
      </c>
      <c r="AK53" s="24">
        <f>(AK48-AK58)</f>
        <v>202416</v>
      </c>
      <c r="AL53" s="24">
        <f>(AL48-AL58)</f>
        <v>98921</v>
      </c>
      <c r="AM53" s="62" t="s">
        <v>121</v>
      </c>
      <c r="AN53" s="62" t="s">
        <v>122</v>
      </c>
      <c r="AO53" s="64">
        <v>0</v>
      </c>
      <c r="AP53" s="64">
        <v>0</v>
      </c>
      <c r="AQ53" s="64">
        <v>0</v>
      </c>
      <c r="AR53" s="24">
        <f aca="true" t="shared" si="28" ref="AR53:AT54">(C53+Q53+Y53+AJ53)</f>
        <v>7004168</v>
      </c>
      <c r="AS53" s="24">
        <f t="shared" si="28"/>
        <v>8901121</v>
      </c>
      <c r="AT53" s="24">
        <f t="shared" si="28"/>
        <v>9715668</v>
      </c>
      <c r="AU53" s="62" t="s">
        <v>121</v>
      </c>
      <c r="AV53" s="62" t="s">
        <v>122</v>
      </c>
      <c r="AW53" s="65">
        <f aca="true" t="shared" si="29" ref="AW53:AY54">(AW48)</f>
        <v>7004168</v>
      </c>
      <c r="AX53" s="65">
        <f t="shared" si="29"/>
        <v>8901121</v>
      </c>
      <c r="AY53" s="65">
        <f t="shared" si="29"/>
        <v>9715668</v>
      </c>
      <c r="AZ53" s="66">
        <v>0</v>
      </c>
      <c r="BA53" s="66">
        <v>0</v>
      </c>
      <c r="BB53" s="66">
        <v>0</v>
      </c>
      <c r="BC53" s="191">
        <v>8</v>
      </c>
      <c r="BD53" s="172">
        <v>21.3</v>
      </c>
      <c r="BE53" s="185" t="s">
        <v>214</v>
      </c>
      <c r="BF53" s="185">
        <v>0</v>
      </c>
      <c r="BG53" s="210">
        <f>'[1]int.bev.'!BG53</f>
        <v>0</v>
      </c>
      <c r="BH53" s="181">
        <v>0</v>
      </c>
      <c r="BI53" s="181">
        <v>0</v>
      </c>
      <c r="BJ53" s="210">
        <f>'[1]int.bev.'!BJ53</f>
        <v>0</v>
      </c>
      <c r="BK53" s="181">
        <v>0</v>
      </c>
      <c r="BL53" s="191">
        <v>8</v>
      </c>
      <c r="BM53" s="172">
        <v>21.3</v>
      </c>
      <c r="BN53" s="185" t="s">
        <v>214</v>
      </c>
      <c r="BO53" s="181">
        <v>0</v>
      </c>
      <c r="BP53" s="210">
        <f>'[1]int.bev.'!BP53</f>
        <v>0</v>
      </c>
      <c r="BQ53" s="181">
        <v>0</v>
      </c>
      <c r="BR53" s="181">
        <v>0</v>
      </c>
      <c r="BS53" s="209">
        <f>'[1]int.bev.'!BS53</f>
        <v>0</v>
      </c>
      <c r="BT53" s="181">
        <f>'[3]részb.ö.'!S1141</f>
        <v>0</v>
      </c>
      <c r="BU53" s="191">
        <v>8</v>
      </c>
      <c r="BV53" s="172">
        <v>21.3</v>
      </c>
      <c r="BW53" s="185" t="s">
        <v>214</v>
      </c>
      <c r="BX53" s="181">
        <v>676</v>
      </c>
      <c r="BY53" s="210">
        <f>'[1]int.bev.'!BY53</f>
        <v>0</v>
      </c>
      <c r="BZ53" s="181">
        <f>'[3]részb.ö.'!T1141</f>
        <v>0</v>
      </c>
      <c r="CA53" s="210">
        <f t="shared" si="26"/>
        <v>676</v>
      </c>
      <c r="CB53" s="210">
        <f t="shared" si="26"/>
        <v>0</v>
      </c>
      <c r="CC53" s="210">
        <f t="shared" si="26"/>
        <v>0</v>
      </c>
    </row>
    <row r="54" spans="1:81" ht="12.75">
      <c r="A54" s="19" t="s">
        <v>121</v>
      </c>
      <c r="B54" s="19" t="s">
        <v>123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19" t="s">
        <v>121</v>
      </c>
      <c r="M54" s="19" t="s">
        <v>123</v>
      </c>
      <c r="N54" s="8">
        <v>0</v>
      </c>
      <c r="O54" s="8">
        <v>0</v>
      </c>
      <c r="P54" s="8">
        <v>0</v>
      </c>
      <c r="Q54" s="10">
        <f aca="true" t="shared" si="30" ref="Q54:V54">(-Q53)</f>
        <v>-5815070</v>
      </c>
      <c r="R54" s="10">
        <f t="shared" si="30"/>
        <v>-7097069</v>
      </c>
      <c r="S54" s="10">
        <f t="shared" si="30"/>
        <v>-8294225</v>
      </c>
      <c r="T54" s="10">
        <f t="shared" si="30"/>
        <v>0</v>
      </c>
      <c r="U54" s="10">
        <f t="shared" si="30"/>
        <v>0</v>
      </c>
      <c r="V54" s="10">
        <f t="shared" si="30"/>
        <v>0</v>
      </c>
      <c r="W54" s="19" t="s">
        <v>121</v>
      </c>
      <c r="X54" s="19" t="s">
        <v>123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19" t="s">
        <v>121</v>
      </c>
      <c r="AF54" s="19" t="s">
        <v>123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19" t="s">
        <v>121</v>
      </c>
      <c r="AN54" s="19" t="s">
        <v>123</v>
      </c>
      <c r="AO54" s="67">
        <v>0</v>
      </c>
      <c r="AP54" s="67">
        <v>0</v>
      </c>
      <c r="AQ54" s="67">
        <v>0</v>
      </c>
      <c r="AR54" s="20">
        <f t="shared" si="28"/>
        <v>-5815070</v>
      </c>
      <c r="AS54" s="20">
        <f t="shared" si="28"/>
        <v>-7097069</v>
      </c>
      <c r="AT54" s="20">
        <f t="shared" si="28"/>
        <v>-8294225</v>
      </c>
      <c r="AU54" s="19" t="s">
        <v>121</v>
      </c>
      <c r="AV54" s="19" t="s">
        <v>123</v>
      </c>
      <c r="AW54" s="68">
        <f t="shared" si="29"/>
        <v>-5815070</v>
      </c>
      <c r="AX54" s="68">
        <f t="shared" si="29"/>
        <v>-7097069</v>
      </c>
      <c r="AY54" s="68">
        <f t="shared" si="29"/>
        <v>-8294225</v>
      </c>
      <c r="AZ54" s="69">
        <v>0</v>
      </c>
      <c r="BA54" s="69">
        <v>0</v>
      </c>
      <c r="BB54" s="69">
        <v>0</v>
      </c>
      <c r="BC54" s="193">
        <v>8</v>
      </c>
      <c r="BD54" s="188"/>
      <c r="BE54" s="188" t="s">
        <v>28</v>
      </c>
      <c r="BF54" s="211">
        <f aca="true" t="shared" si="31" ref="BF54:BK54">(BF46+BF50++BF51+BF52+BF53)</f>
        <v>78968</v>
      </c>
      <c r="BG54" s="211">
        <f t="shared" si="31"/>
        <v>79149</v>
      </c>
      <c r="BH54" s="211">
        <f t="shared" si="31"/>
        <v>72185</v>
      </c>
      <c r="BI54" s="188">
        <f t="shared" si="31"/>
        <v>0</v>
      </c>
      <c r="BJ54" s="211">
        <f t="shared" si="31"/>
        <v>0</v>
      </c>
      <c r="BK54" s="211">
        <f t="shared" si="31"/>
        <v>0</v>
      </c>
      <c r="BL54" s="193">
        <v>8</v>
      </c>
      <c r="BM54" s="188"/>
      <c r="BN54" s="188" t="s">
        <v>28</v>
      </c>
      <c r="BO54" s="211">
        <f aca="true" t="shared" si="32" ref="BO54:BT54">(BO46+BO50++BO51+BO52+BO53)</f>
        <v>656175</v>
      </c>
      <c r="BP54" s="211">
        <f t="shared" si="32"/>
        <v>817634</v>
      </c>
      <c r="BQ54" s="211">
        <f t="shared" si="32"/>
        <v>1001141</v>
      </c>
      <c r="BR54" s="211">
        <f t="shared" si="32"/>
        <v>0</v>
      </c>
      <c r="BS54" s="211">
        <f t="shared" si="32"/>
        <v>7860</v>
      </c>
      <c r="BT54" s="211">
        <f t="shared" si="32"/>
        <v>0</v>
      </c>
      <c r="BU54" s="193">
        <v>8</v>
      </c>
      <c r="BV54" s="188"/>
      <c r="BW54" s="188" t="s">
        <v>28</v>
      </c>
      <c r="BX54" s="211">
        <f aca="true" t="shared" si="33" ref="BX54:CC54">(BX46+BX50++BX51+BX52+BX53)</f>
        <v>676</v>
      </c>
      <c r="BY54" s="211">
        <f t="shared" si="33"/>
        <v>17957</v>
      </c>
      <c r="BZ54" s="211">
        <f t="shared" si="33"/>
        <v>103</v>
      </c>
      <c r="CA54" s="211">
        <f t="shared" si="33"/>
        <v>735819</v>
      </c>
      <c r="CB54" s="211">
        <f t="shared" si="33"/>
        <v>922600</v>
      </c>
      <c r="CC54" s="211">
        <f t="shared" si="33"/>
        <v>1073429</v>
      </c>
    </row>
    <row r="55" spans="1:81" ht="12.75">
      <c r="A55" s="70" t="s">
        <v>124</v>
      </c>
      <c r="B55" s="70" t="s">
        <v>122</v>
      </c>
      <c r="C55" s="9">
        <f aca="true" t="shared" si="34" ref="C55:K55">(C53+C54)</f>
        <v>971177</v>
      </c>
      <c r="D55" s="9">
        <f t="shared" si="34"/>
        <v>1159661</v>
      </c>
      <c r="E55" s="9">
        <f t="shared" si="34"/>
        <v>1070875</v>
      </c>
      <c r="F55" s="9">
        <f t="shared" si="34"/>
        <v>0</v>
      </c>
      <c r="G55" s="9">
        <f t="shared" si="34"/>
        <v>0</v>
      </c>
      <c r="H55" s="9">
        <f t="shared" si="34"/>
        <v>0</v>
      </c>
      <c r="I55" s="9">
        <f t="shared" si="34"/>
        <v>0</v>
      </c>
      <c r="J55" s="9">
        <f t="shared" si="34"/>
        <v>0</v>
      </c>
      <c r="K55" s="9">
        <f t="shared" si="34"/>
        <v>0</v>
      </c>
      <c r="L55" s="70" t="s">
        <v>124</v>
      </c>
      <c r="M55" s="70" t="s">
        <v>122</v>
      </c>
      <c r="N55" s="9">
        <f aca="true" t="shared" si="35" ref="N55:V55">(N53+N54)</f>
        <v>0</v>
      </c>
      <c r="O55" s="9">
        <f t="shared" si="35"/>
        <v>0</v>
      </c>
      <c r="P55" s="9">
        <f t="shared" si="35"/>
        <v>0</v>
      </c>
      <c r="Q55" s="9">
        <f t="shared" si="35"/>
        <v>0</v>
      </c>
      <c r="R55" s="9">
        <f t="shared" si="35"/>
        <v>0</v>
      </c>
      <c r="S55" s="9">
        <f t="shared" si="35"/>
        <v>0</v>
      </c>
      <c r="T55" s="9">
        <f t="shared" si="35"/>
        <v>0</v>
      </c>
      <c r="U55" s="9">
        <f t="shared" si="35"/>
        <v>0</v>
      </c>
      <c r="V55" s="9">
        <f t="shared" si="35"/>
        <v>0</v>
      </c>
      <c r="W55" s="70" t="s">
        <v>124</v>
      </c>
      <c r="X55" s="70" t="s">
        <v>122</v>
      </c>
      <c r="Y55" s="9">
        <f aca="true" t="shared" si="36" ref="Y55:AL55">SUM(Y53:Y54)</f>
        <v>184736</v>
      </c>
      <c r="Z55" s="9">
        <f t="shared" si="36"/>
        <v>441975</v>
      </c>
      <c r="AA55" s="9">
        <f t="shared" si="36"/>
        <v>251647</v>
      </c>
      <c r="AB55" s="9">
        <f t="shared" si="36"/>
        <v>0</v>
      </c>
      <c r="AC55" s="9">
        <f t="shared" si="36"/>
        <v>0</v>
      </c>
      <c r="AD55" s="9">
        <f t="shared" si="36"/>
        <v>0</v>
      </c>
      <c r="AE55" s="70" t="s">
        <v>124</v>
      </c>
      <c r="AF55" s="70" t="s">
        <v>122</v>
      </c>
      <c r="AG55" s="9">
        <f t="shared" si="36"/>
        <v>184736</v>
      </c>
      <c r="AH55" s="9">
        <f t="shared" si="36"/>
        <v>441975</v>
      </c>
      <c r="AI55" s="9">
        <f t="shared" si="36"/>
        <v>251647</v>
      </c>
      <c r="AJ55" s="9">
        <f t="shared" si="36"/>
        <v>33185</v>
      </c>
      <c r="AK55" s="9">
        <f t="shared" si="36"/>
        <v>202416</v>
      </c>
      <c r="AL55" s="9">
        <f t="shared" si="36"/>
        <v>98921</v>
      </c>
      <c r="AM55" s="70" t="s">
        <v>124</v>
      </c>
      <c r="AN55" s="70" t="s">
        <v>122</v>
      </c>
      <c r="AO55" s="71">
        <v>0</v>
      </c>
      <c r="AP55" s="71">
        <v>0</v>
      </c>
      <c r="AQ55" s="71">
        <v>0</v>
      </c>
      <c r="AR55" s="9">
        <f>SUM(AR53:AR54)</f>
        <v>1189098</v>
      </c>
      <c r="AS55" s="9">
        <f>SUM(AS53:AS54)</f>
        <v>1804052</v>
      </c>
      <c r="AT55" s="9">
        <f>SUM(AT53:AT54)</f>
        <v>1421443</v>
      </c>
      <c r="AU55" s="70" t="s">
        <v>124</v>
      </c>
      <c r="AV55" s="70" t="s">
        <v>122</v>
      </c>
      <c r="AW55" s="72">
        <f>SUM(AW53:AW54)</f>
        <v>1189098</v>
      </c>
      <c r="AX55" s="72">
        <f>SUM(AX53:AX54)</f>
        <v>1804052</v>
      </c>
      <c r="AY55" s="72">
        <f>SUM(AY53:AY54)</f>
        <v>1421443</v>
      </c>
      <c r="AZ55" s="71">
        <v>0</v>
      </c>
      <c r="BA55" s="71">
        <v>0</v>
      </c>
      <c r="BB55" s="71">
        <v>0</v>
      </c>
      <c r="BC55" s="189"/>
      <c r="BD55" s="190"/>
      <c r="BE55" s="190"/>
      <c r="BF55" s="190"/>
      <c r="BG55" s="190"/>
      <c r="BH55" s="190"/>
      <c r="BI55" s="190"/>
      <c r="BJ55" s="212"/>
      <c r="BK55" s="190"/>
      <c r="BL55" s="190"/>
      <c r="BM55" s="190"/>
      <c r="BN55" s="190"/>
      <c r="BO55" s="190"/>
      <c r="BP55" s="212"/>
      <c r="BQ55" s="190"/>
      <c r="BR55" s="190"/>
      <c r="BS55" s="190"/>
      <c r="BT55" s="190"/>
      <c r="BU55" s="190"/>
      <c r="BV55" s="190"/>
      <c r="BW55" s="190"/>
      <c r="BX55" s="190"/>
      <c r="BY55" s="190"/>
      <c r="BZ55" s="190"/>
      <c r="CA55" s="212"/>
      <c r="CB55" s="212"/>
      <c r="CC55" s="212"/>
    </row>
    <row r="56" spans="1:81" ht="12.75">
      <c r="A56" s="40"/>
      <c r="B56" s="40"/>
      <c r="C56" s="7"/>
      <c r="D56" s="7"/>
      <c r="E56" s="7"/>
      <c r="F56" s="7"/>
      <c r="G56" s="7"/>
      <c r="H56" s="7"/>
      <c r="I56" s="7"/>
      <c r="J56" s="7"/>
      <c r="K56" s="7"/>
      <c r="L56" s="40"/>
      <c r="M56" s="40"/>
      <c r="N56" s="7"/>
      <c r="O56" s="7"/>
      <c r="P56" s="7"/>
      <c r="Q56" s="7"/>
      <c r="R56" s="7"/>
      <c r="S56" s="7"/>
      <c r="T56" s="7"/>
      <c r="U56" s="7"/>
      <c r="V56" s="7"/>
      <c r="W56" s="40"/>
      <c r="X56" s="40"/>
      <c r="Y56" s="7"/>
      <c r="Z56" s="11"/>
      <c r="AA56" s="2"/>
      <c r="AB56" s="7"/>
      <c r="AC56" s="7"/>
      <c r="AD56" s="7"/>
      <c r="AE56" s="40"/>
      <c r="AF56" s="40"/>
      <c r="AG56" s="7"/>
      <c r="AH56" s="11"/>
      <c r="AI56" s="7"/>
      <c r="AJ56" s="11"/>
      <c r="AK56" s="11"/>
      <c r="AL56" s="11"/>
      <c r="AM56" s="40"/>
      <c r="AN56" s="40"/>
      <c r="AO56" s="18"/>
      <c r="AP56" s="18"/>
      <c r="AQ56" s="7"/>
      <c r="AR56" s="7"/>
      <c r="AS56" s="7"/>
      <c r="AT56" s="7"/>
      <c r="AU56" s="40"/>
      <c r="AV56" s="40"/>
      <c r="AW56" s="11"/>
      <c r="AX56" s="11"/>
      <c r="AY56" s="11"/>
      <c r="AZ56" s="7"/>
      <c r="BA56" s="7"/>
      <c r="BB56" s="7"/>
      <c r="BC56" s="189"/>
      <c r="BD56" s="190"/>
      <c r="BE56" s="190"/>
      <c r="BF56" s="190"/>
      <c r="BG56" s="212"/>
      <c r="BH56" s="190"/>
      <c r="BI56" s="190"/>
      <c r="BJ56" s="212"/>
      <c r="BK56" s="190"/>
      <c r="BL56" s="190"/>
      <c r="BM56" s="190"/>
      <c r="BN56" s="190"/>
      <c r="BO56" s="190"/>
      <c r="BP56" s="212"/>
      <c r="BQ56" s="190"/>
      <c r="BR56" s="190"/>
      <c r="BS56" s="190"/>
      <c r="BT56" s="190"/>
      <c r="BU56" s="190"/>
      <c r="BV56" s="190"/>
      <c r="BW56" s="190"/>
      <c r="BX56" s="190"/>
      <c r="BY56" s="190"/>
      <c r="BZ56" s="190"/>
      <c r="CA56" s="212"/>
      <c r="CB56" s="212"/>
      <c r="CC56" s="212"/>
    </row>
    <row r="57" spans="1:81" ht="12.75">
      <c r="A57" s="40"/>
      <c r="B57" s="40"/>
      <c r="C57" s="7"/>
      <c r="D57" s="7"/>
      <c r="E57" s="7"/>
      <c r="F57" s="7"/>
      <c r="G57" s="7"/>
      <c r="H57" s="7"/>
      <c r="I57" s="7"/>
      <c r="J57" s="7"/>
      <c r="K57" s="7"/>
      <c r="L57" s="40"/>
      <c r="M57" s="40"/>
      <c r="N57" s="7"/>
      <c r="O57" s="7"/>
      <c r="P57" s="7"/>
      <c r="Q57" s="7"/>
      <c r="R57" s="7"/>
      <c r="S57" s="7"/>
      <c r="T57" s="7"/>
      <c r="U57" s="7"/>
      <c r="V57" s="7"/>
      <c r="W57" s="40"/>
      <c r="X57" s="40"/>
      <c r="Y57" s="11"/>
      <c r="Z57" s="11"/>
      <c r="AA57" s="11"/>
      <c r="AB57" s="7"/>
      <c r="AC57" s="7"/>
      <c r="AD57" s="7"/>
      <c r="AE57" s="40"/>
      <c r="AF57" s="40"/>
      <c r="AG57" s="11"/>
      <c r="AH57" s="11"/>
      <c r="AI57" s="11"/>
      <c r="AJ57" s="11"/>
      <c r="AK57" s="11"/>
      <c r="AL57" s="11"/>
      <c r="AM57" s="40"/>
      <c r="AN57" s="40"/>
      <c r="AO57" s="18"/>
      <c r="AP57" s="18"/>
      <c r="AQ57" s="7"/>
      <c r="AR57" s="7"/>
      <c r="AS57" s="7"/>
      <c r="AT57" s="7"/>
      <c r="AU57" s="40"/>
      <c r="AV57" s="40"/>
      <c r="AW57" s="11"/>
      <c r="AX57" s="11"/>
      <c r="AY57" s="11"/>
      <c r="AZ57" s="7"/>
      <c r="BA57" s="7"/>
      <c r="BB57" s="7"/>
      <c r="BC57" s="199" t="s">
        <v>112</v>
      </c>
      <c r="BD57" s="200" t="s">
        <v>31</v>
      </c>
      <c r="BE57" s="201" t="s">
        <v>209</v>
      </c>
      <c r="BF57" s="232">
        <v>2031</v>
      </c>
      <c r="BG57" s="217">
        <f>'[1]int.bev.'!BG57</f>
        <v>1113</v>
      </c>
      <c r="BH57" s="183">
        <v>0</v>
      </c>
      <c r="BI57" s="183">
        <v>0</v>
      </c>
      <c r="BJ57" s="217">
        <f>'[1]int.bev.'!BJ57</f>
        <v>0</v>
      </c>
      <c r="BK57" s="183">
        <v>0</v>
      </c>
      <c r="BL57" s="199" t="s">
        <v>112</v>
      </c>
      <c r="BM57" s="200" t="s">
        <v>31</v>
      </c>
      <c r="BN57" s="201" t="s">
        <v>209</v>
      </c>
      <c r="BO57" s="183">
        <v>21973</v>
      </c>
      <c r="BP57" s="217">
        <f>'[1]int.bev.'!BP57</f>
        <v>30115</v>
      </c>
      <c r="BQ57" s="183">
        <v>29527</v>
      </c>
      <c r="BR57" s="183">
        <v>300</v>
      </c>
      <c r="BS57" s="217">
        <f>'[1]int.bev.'!BS57</f>
        <v>300</v>
      </c>
      <c r="BT57" s="183">
        <v>477</v>
      </c>
      <c r="BU57" s="199" t="s">
        <v>112</v>
      </c>
      <c r="BV57" s="200" t="s">
        <v>31</v>
      </c>
      <c r="BW57" s="201" t="s">
        <v>209</v>
      </c>
      <c r="BX57" s="183">
        <v>11</v>
      </c>
      <c r="BY57" s="217">
        <f>'[1]int.bev.'!BY57</f>
        <v>204</v>
      </c>
      <c r="BZ57" s="183">
        <v>370</v>
      </c>
      <c r="CA57" s="217">
        <f aca="true" t="shared" si="37" ref="CA57:CC58">(BF57+BI57+BO57+BR57+BX57)</f>
        <v>24315</v>
      </c>
      <c r="CB57" s="217">
        <f t="shared" si="37"/>
        <v>31732</v>
      </c>
      <c r="CC57" s="217">
        <f t="shared" si="37"/>
        <v>30374</v>
      </c>
    </row>
    <row r="58" spans="1:81" ht="12.75">
      <c r="A58" s="62" t="s">
        <v>125</v>
      </c>
      <c r="B58" s="62" t="s">
        <v>126</v>
      </c>
      <c r="C58" s="24">
        <f>(F48+I48)</f>
        <v>190</v>
      </c>
      <c r="D58" s="24">
        <f>(G48+J48)</f>
        <v>2062</v>
      </c>
      <c r="E58" s="24">
        <f>(H48+K48)</f>
        <v>120</v>
      </c>
      <c r="F58" s="24">
        <f aca="true" t="shared" si="38" ref="F58:K58">(F48)</f>
        <v>30</v>
      </c>
      <c r="G58" s="24">
        <f t="shared" si="38"/>
        <v>1476</v>
      </c>
      <c r="H58" s="24">
        <f t="shared" si="38"/>
        <v>116</v>
      </c>
      <c r="I58" s="24">
        <f t="shared" si="38"/>
        <v>160</v>
      </c>
      <c r="J58" s="24">
        <f t="shared" si="38"/>
        <v>586</v>
      </c>
      <c r="K58" s="24">
        <f t="shared" si="38"/>
        <v>4</v>
      </c>
      <c r="L58" s="62" t="s">
        <v>125</v>
      </c>
      <c r="M58" s="62" t="s">
        <v>126</v>
      </c>
      <c r="N58" s="24">
        <f>(N48)</f>
        <v>534</v>
      </c>
      <c r="O58" s="24">
        <f>(O48)</f>
        <v>2353</v>
      </c>
      <c r="P58" s="24">
        <f>(P48)</f>
        <v>3215</v>
      </c>
      <c r="Q58" s="24">
        <f aca="true" t="shared" si="39" ref="Q58:S59">(T48)</f>
        <v>26180</v>
      </c>
      <c r="R58" s="24">
        <f t="shared" si="39"/>
        <v>137908</v>
      </c>
      <c r="S58" s="24">
        <f t="shared" si="39"/>
        <v>11006</v>
      </c>
      <c r="T58" s="24">
        <f aca="true" t="shared" si="40" ref="T58:V59">(T48)</f>
        <v>26180</v>
      </c>
      <c r="U58" s="24">
        <f t="shared" si="40"/>
        <v>137908</v>
      </c>
      <c r="V58" s="24">
        <f t="shared" si="40"/>
        <v>11006</v>
      </c>
      <c r="W58" s="62" t="s">
        <v>125</v>
      </c>
      <c r="X58" s="62" t="s">
        <v>126</v>
      </c>
      <c r="Y58" s="24">
        <f>(AB48)</f>
        <v>42935</v>
      </c>
      <c r="Z58" s="24">
        <f>(AC48)</f>
        <v>197288</v>
      </c>
      <c r="AA58" s="24">
        <f>(AD48)</f>
        <v>73134</v>
      </c>
      <c r="AB58" s="24">
        <f>(AB48)</f>
        <v>42935</v>
      </c>
      <c r="AC58" s="24">
        <f>(AC48)</f>
        <v>197288</v>
      </c>
      <c r="AD58" s="24">
        <f>(AD48)</f>
        <v>73134</v>
      </c>
      <c r="AE58" s="62" t="s">
        <v>125</v>
      </c>
      <c r="AF58" s="62" t="s">
        <v>126</v>
      </c>
      <c r="AG58" s="6">
        <v>0</v>
      </c>
      <c r="AH58" s="6">
        <v>0</v>
      </c>
      <c r="AI58" s="6">
        <v>0</v>
      </c>
      <c r="AJ58" s="24">
        <f>(AO48)</f>
        <v>56423</v>
      </c>
      <c r="AK58" s="24">
        <f>(AP48)</f>
        <v>45874</v>
      </c>
      <c r="AL58" s="24">
        <f>(AQ48)</f>
        <v>19076</v>
      </c>
      <c r="AM58" s="62" t="s">
        <v>125</v>
      </c>
      <c r="AN58" s="62" t="s">
        <v>126</v>
      </c>
      <c r="AO58" s="73">
        <f>(AO48)</f>
        <v>56423</v>
      </c>
      <c r="AP58" s="73">
        <f>(AP48)</f>
        <v>45874</v>
      </c>
      <c r="AQ58" s="73">
        <f>(AQ48)</f>
        <v>19076</v>
      </c>
      <c r="AR58" s="24">
        <f>(C58+N58+Q58+Y58+AJ58)</f>
        <v>126262</v>
      </c>
      <c r="AS58" s="24">
        <f>(D58+O58+R58+Z58+AK58)</f>
        <v>385485</v>
      </c>
      <c r="AT58" s="24">
        <f>(E58+P58+S58+AA58+AL58)</f>
        <v>106551</v>
      </c>
      <c r="AU58" s="62" t="s">
        <v>125</v>
      </c>
      <c r="AV58" s="62" t="s">
        <v>126</v>
      </c>
      <c r="AW58" s="64">
        <v>0</v>
      </c>
      <c r="AX58" s="64">
        <v>0</v>
      </c>
      <c r="AY58" s="64">
        <v>0</v>
      </c>
      <c r="AZ58" s="73">
        <f aca="true" t="shared" si="41" ref="AZ58:BB59">(AZ48)</f>
        <v>126262</v>
      </c>
      <c r="BA58" s="73">
        <f t="shared" si="41"/>
        <v>385485</v>
      </c>
      <c r="BB58" s="73">
        <f t="shared" si="41"/>
        <v>106551</v>
      </c>
      <c r="BC58" s="202"/>
      <c r="BD58" s="202" t="s">
        <v>32</v>
      </c>
      <c r="BE58" s="203" t="s">
        <v>215</v>
      </c>
      <c r="BF58" s="210">
        <f>(BF59-BF57)</f>
        <v>11720</v>
      </c>
      <c r="BG58" s="210">
        <f>(BG59-BG57)</f>
        <v>9916</v>
      </c>
      <c r="BH58" s="210">
        <f>(BH59-BH57)</f>
        <v>12056</v>
      </c>
      <c r="BI58" s="181">
        <v>0</v>
      </c>
      <c r="BJ58" s="210">
        <f>(BJ59-BJ57)</f>
        <v>0</v>
      </c>
      <c r="BK58" s="210">
        <f>(BK59-BK57)</f>
        <v>0</v>
      </c>
      <c r="BL58" s="202"/>
      <c r="BM58" s="202" t="s">
        <v>32</v>
      </c>
      <c r="BN58" s="203" t="s">
        <v>215</v>
      </c>
      <c r="BO58" s="210">
        <f aca="true" t="shared" si="42" ref="BO58:BT58">(BO59-BO57)</f>
        <v>44325</v>
      </c>
      <c r="BP58" s="210">
        <f t="shared" si="42"/>
        <v>60867</v>
      </c>
      <c r="BQ58" s="210">
        <f t="shared" si="42"/>
        <v>64822</v>
      </c>
      <c r="BR58" s="210">
        <f t="shared" si="42"/>
        <v>0</v>
      </c>
      <c r="BS58" s="210">
        <f t="shared" si="42"/>
        <v>456</v>
      </c>
      <c r="BT58" s="210">
        <f t="shared" si="42"/>
        <v>0</v>
      </c>
      <c r="BU58" s="202"/>
      <c r="BV58" s="202" t="s">
        <v>32</v>
      </c>
      <c r="BW58" s="203" t="s">
        <v>215</v>
      </c>
      <c r="BX58" s="210">
        <f>(BX59-BX57)</f>
        <v>117</v>
      </c>
      <c r="BY58" s="210">
        <f>(BY59-BY57)</f>
        <v>820</v>
      </c>
      <c r="BZ58" s="181">
        <v>0</v>
      </c>
      <c r="CA58" s="209">
        <f t="shared" si="37"/>
        <v>56162</v>
      </c>
      <c r="CB58" s="209">
        <f t="shared" si="37"/>
        <v>72059</v>
      </c>
      <c r="CC58" s="209">
        <f t="shared" si="37"/>
        <v>76878</v>
      </c>
    </row>
    <row r="59" spans="1:81" ht="12.75">
      <c r="A59" s="19" t="s">
        <v>125</v>
      </c>
      <c r="B59" s="19" t="s">
        <v>127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19" t="s">
        <v>125</v>
      </c>
      <c r="M59" s="19" t="s">
        <v>127</v>
      </c>
      <c r="N59" s="8">
        <v>0</v>
      </c>
      <c r="O59" s="8">
        <v>0</v>
      </c>
      <c r="P59" s="8">
        <v>0</v>
      </c>
      <c r="Q59" s="10">
        <f t="shared" si="39"/>
        <v>-26180</v>
      </c>
      <c r="R59" s="10">
        <f t="shared" si="39"/>
        <v>-137908</v>
      </c>
      <c r="S59" s="10">
        <f t="shared" si="39"/>
        <v>-11006</v>
      </c>
      <c r="T59" s="10">
        <f t="shared" si="40"/>
        <v>-26180</v>
      </c>
      <c r="U59" s="10">
        <f t="shared" si="40"/>
        <v>-137908</v>
      </c>
      <c r="V59" s="10">
        <f t="shared" si="40"/>
        <v>-11006</v>
      </c>
      <c r="W59" s="19" t="s">
        <v>125</v>
      </c>
      <c r="X59" s="19" t="s">
        <v>127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19" t="s">
        <v>125</v>
      </c>
      <c r="AF59" s="19" t="s">
        <v>127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19" t="s">
        <v>125</v>
      </c>
      <c r="AN59" s="19" t="s">
        <v>127</v>
      </c>
      <c r="AO59" s="67">
        <v>0</v>
      </c>
      <c r="AP59" s="67">
        <v>0</v>
      </c>
      <c r="AQ59" s="67">
        <v>0</v>
      </c>
      <c r="AR59" s="20">
        <f>(C59+I59+Q59+Y59+AJ59)</f>
        <v>-26180</v>
      </c>
      <c r="AS59" s="20">
        <f>(D59+J59+R59+Z59+AK59)</f>
        <v>-137908</v>
      </c>
      <c r="AT59" s="20">
        <f>(E59+K59+S59+AA59+AL59)</f>
        <v>-11006</v>
      </c>
      <c r="AU59" s="19" t="s">
        <v>125</v>
      </c>
      <c r="AV59" s="19" t="s">
        <v>127</v>
      </c>
      <c r="AW59" s="67">
        <v>0</v>
      </c>
      <c r="AX59" s="67">
        <v>0</v>
      </c>
      <c r="AY59" s="67">
        <v>0</v>
      </c>
      <c r="AZ59" s="37">
        <f t="shared" si="41"/>
        <v>-26180</v>
      </c>
      <c r="BA59" s="37">
        <f t="shared" si="41"/>
        <v>-137908</v>
      </c>
      <c r="BB59" s="37">
        <f t="shared" si="41"/>
        <v>-11006</v>
      </c>
      <c r="BC59" s="204"/>
      <c r="BD59" s="204"/>
      <c r="BE59" s="205" t="s">
        <v>216</v>
      </c>
      <c r="BF59" s="218">
        <f>(C45)</f>
        <v>13751</v>
      </c>
      <c r="BG59" s="218">
        <f>(D45)</f>
        <v>11029</v>
      </c>
      <c r="BH59" s="218">
        <f>(E45)</f>
        <v>12056</v>
      </c>
      <c r="BI59" s="206">
        <f>(N45)</f>
        <v>0</v>
      </c>
      <c r="BJ59" s="218">
        <f>(G45)</f>
        <v>0</v>
      </c>
      <c r="BK59" s="218">
        <f>(P45)</f>
        <v>0</v>
      </c>
      <c r="BL59" s="204"/>
      <c r="BM59" s="204"/>
      <c r="BN59" s="205" t="s">
        <v>216</v>
      </c>
      <c r="BO59" s="218">
        <f>(Q45)</f>
        <v>66298</v>
      </c>
      <c r="BP59" s="218">
        <f>(R45)</f>
        <v>90982</v>
      </c>
      <c r="BQ59" s="218">
        <f>(S45)</f>
        <v>94349</v>
      </c>
      <c r="BR59" s="218">
        <f>(Y45)</f>
        <v>300</v>
      </c>
      <c r="BS59" s="218">
        <f>(Z45)</f>
        <v>756</v>
      </c>
      <c r="BT59" s="218">
        <f>(AA45)</f>
        <v>477</v>
      </c>
      <c r="BU59" s="204"/>
      <c r="BV59" s="204"/>
      <c r="BW59" s="205" t="s">
        <v>216</v>
      </c>
      <c r="BX59" s="218">
        <f>(AJ45)</f>
        <v>128</v>
      </c>
      <c r="BY59" s="218">
        <f>(AK45)</f>
        <v>1024</v>
      </c>
      <c r="BZ59" s="218">
        <f>(AL45)</f>
        <v>370</v>
      </c>
      <c r="CA59" s="218">
        <f>SUM(CA57:CA58)</f>
        <v>80477</v>
      </c>
      <c r="CB59" s="218">
        <f>SUM(CB57:CB58)</f>
        <v>103791</v>
      </c>
      <c r="CC59" s="218">
        <f>SUM(CC57:CC58)</f>
        <v>107252</v>
      </c>
    </row>
    <row r="60" spans="1:81" ht="12.75">
      <c r="A60" s="70" t="s">
        <v>125</v>
      </c>
      <c r="B60" s="70" t="s">
        <v>126</v>
      </c>
      <c r="C60" s="9">
        <f aca="true" t="shared" si="43" ref="C60:K60">SUM(C58:C59)</f>
        <v>190</v>
      </c>
      <c r="D60" s="9">
        <f t="shared" si="43"/>
        <v>2062</v>
      </c>
      <c r="E60" s="9">
        <f t="shared" si="43"/>
        <v>120</v>
      </c>
      <c r="F60" s="9">
        <f t="shared" si="43"/>
        <v>30</v>
      </c>
      <c r="G60" s="9">
        <f t="shared" si="43"/>
        <v>1476</v>
      </c>
      <c r="H60" s="9">
        <f t="shared" si="43"/>
        <v>116</v>
      </c>
      <c r="I60" s="9">
        <f t="shared" si="43"/>
        <v>160</v>
      </c>
      <c r="J60" s="9">
        <f t="shared" si="43"/>
        <v>586</v>
      </c>
      <c r="K60" s="9">
        <f t="shared" si="43"/>
        <v>4</v>
      </c>
      <c r="L60" s="70" t="s">
        <v>125</v>
      </c>
      <c r="M60" s="70" t="s">
        <v>126</v>
      </c>
      <c r="N60" s="9">
        <f aca="true" t="shared" si="44" ref="N60:V60">SUM(N58:N59)</f>
        <v>534</v>
      </c>
      <c r="O60" s="9">
        <f t="shared" si="44"/>
        <v>2353</v>
      </c>
      <c r="P60" s="9">
        <f t="shared" si="44"/>
        <v>3215</v>
      </c>
      <c r="Q60" s="9">
        <f t="shared" si="44"/>
        <v>0</v>
      </c>
      <c r="R60" s="9">
        <f t="shared" si="44"/>
        <v>0</v>
      </c>
      <c r="S60" s="9">
        <f t="shared" si="44"/>
        <v>0</v>
      </c>
      <c r="T60" s="9">
        <f t="shared" si="44"/>
        <v>0</v>
      </c>
      <c r="U60" s="9">
        <f t="shared" si="44"/>
        <v>0</v>
      </c>
      <c r="V60" s="9">
        <f t="shared" si="44"/>
        <v>0</v>
      </c>
      <c r="W60" s="70" t="s">
        <v>125</v>
      </c>
      <c r="X60" s="70" t="s">
        <v>126</v>
      </c>
      <c r="Y60" s="9">
        <f>SUM(Y58:Y59)</f>
        <v>42935</v>
      </c>
      <c r="Z60" s="9">
        <f aca="true" t="shared" si="45" ref="Z60:AL60">SUM(Z58:Z59)</f>
        <v>197288</v>
      </c>
      <c r="AA60" s="9">
        <f t="shared" si="45"/>
        <v>73134</v>
      </c>
      <c r="AB60" s="9">
        <f t="shared" si="45"/>
        <v>42935</v>
      </c>
      <c r="AC60" s="9">
        <f t="shared" si="45"/>
        <v>197288</v>
      </c>
      <c r="AD60" s="9">
        <f t="shared" si="45"/>
        <v>73134</v>
      </c>
      <c r="AE60" s="70" t="s">
        <v>125</v>
      </c>
      <c r="AF60" s="70" t="s">
        <v>126</v>
      </c>
      <c r="AG60" s="9">
        <f t="shared" si="45"/>
        <v>0</v>
      </c>
      <c r="AH60" s="9">
        <f t="shared" si="45"/>
        <v>0</v>
      </c>
      <c r="AI60" s="9">
        <f t="shared" si="45"/>
        <v>0</v>
      </c>
      <c r="AJ60" s="9">
        <f t="shared" si="45"/>
        <v>56423</v>
      </c>
      <c r="AK60" s="9">
        <f t="shared" si="45"/>
        <v>45874</v>
      </c>
      <c r="AL60" s="9">
        <f t="shared" si="45"/>
        <v>19076</v>
      </c>
      <c r="AM60" s="70" t="s">
        <v>125</v>
      </c>
      <c r="AN60" s="70" t="s">
        <v>126</v>
      </c>
      <c r="AO60" s="72">
        <f aca="true" t="shared" si="46" ref="AO60:AT60">SUM(AO58:AO59)</f>
        <v>56423</v>
      </c>
      <c r="AP60" s="72">
        <f t="shared" si="46"/>
        <v>45874</v>
      </c>
      <c r="AQ60" s="72">
        <f t="shared" si="46"/>
        <v>19076</v>
      </c>
      <c r="AR60" s="9">
        <f t="shared" si="46"/>
        <v>100082</v>
      </c>
      <c r="AS60" s="9">
        <f t="shared" si="46"/>
        <v>247577</v>
      </c>
      <c r="AT60" s="9">
        <f t="shared" si="46"/>
        <v>95545</v>
      </c>
      <c r="AU60" s="70" t="s">
        <v>125</v>
      </c>
      <c r="AV60" s="70" t="s">
        <v>126</v>
      </c>
      <c r="AW60" s="71">
        <v>0</v>
      </c>
      <c r="AX60" s="71">
        <v>0</v>
      </c>
      <c r="AY60" s="71">
        <v>0</v>
      </c>
      <c r="AZ60" s="9">
        <f>SUM(AZ58:AZ59)</f>
        <v>100082</v>
      </c>
      <c r="BA60" s="9">
        <f>SUM(BA58:BA59)</f>
        <v>247577</v>
      </c>
      <c r="BB60" s="9">
        <f>SUM(BB58:BB59)</f>
        <v>95545</v>
      </c>
      <c r="BC60" s="207"/>
      <c r="BD60" s="207"/>
      <c r="BE60" s="207"/>
      <c r="BF60" s="207"/>
      <c r="BG60" s="207"/>
      <c r="BH60" s="208"/>
      <c r="BI60" s="208"/>
      <c r="BJ60" s="208"/>
      <c r="BK60" s="208"/>
      <c r="BL60" s="208"/>
      <c r="BM60" s="208"/>
      <c r="BN60" s="208"/>
      <c r="BO60" s="208"/>
      <c r="BP60" s="208"/>
      <c r="BQ60" s="208"/>
      <c r="BR60" s="208"/>
      <c r="BS60" s="208"/>
      <c r="BT60" s="208"/>
      <c r="BU60" s="208"/>
      <c r="BV60" s="208"/>
      <c r="BW60" s="208"/>
      <c r="BX60" s="208"/>
      <c r="BY60" s="208"/>
      <c r="BZ60" s="208"/>
      <c r="CA60" s="208"/>
      <c r="CB60" s="208"/>
      <c r="CC60" s="208"/>
    </row>
    <row r="61" spans="1:5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62"/>
      <c r="X61" s="30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90" r:id="rId1"/>
  <headerFooter alignWithMargins="0">
    <oddHeader>&amp;C&amp;"Times New Roman CE,Normál\&amp;P/&amp;N
Intézmények  bevételei&amp;R&amp;"Times New Roman CE,Normál\2.sz.melléklet
(ezer ft-ban)</oddHeader>
    <oddFooter>&amp;L&amp;"Times New Roman CE,Normál\&amp;D/&amp;T/Tóthné&amp;C&amp;"Times New Roman CE,Normál\&amp;F/&amp;A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62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00390625" defaultRowHeight="12.75"/>
  <cols>
    <col min="1" max="1" width="4.75390625" style="0" customWidth="1"/>
    <col min="2" max="2" width="30.875" style="0" customWidth="1"/>
    <col min="3" max="3" width="10.25390625" style="0" customWidth="1"/>
    <col min="4" max="4" width="10.00390625" style="0" customWidth="1"/>
    <col min="5" max="5" width="8.75390625" style="0" customWidth="1"/>
    <col min="6" max="6" width="1.00390625" style="0" customWidth="1"/>
    <col min="7" max="7" width="11.625" style="0" customWidth="1"/>
    <col min="8" max="8" width="10.625" style="0" customWidth="1"/>
    <col min="9" max="9" width="5.00390625" style="0" customWidth="1"/>
    <col min="10" max="10" width="5.25390625" style="0" customWidth="1"/>
    <col min="11" max="11" width="25.75390625" style="0" customWidth="1"/>
    <col min="13" max="13" width="8.625" style="0" customWidth="1"/>
    <col min="14" max="14" width="9.75390625" style="0" customWidth="1"/>
    <col min="15" max="15" width="0.875" style="0" customWidth="1"/>
    <col min="16" max="16" width="12.625" style="0" customWidth="1"/>
    <col min="17" max="17" width="12.75390625" style="0" customWidth="1"/>
  </cols>
  <sheetData>
    <row r="1" spans="1:17" ht="12.75">
      <c r="A1" s="49" t="s">
        <v>40</v>
      </c>
      <c r="B1" s="49" t="s">
        <v>40</v>
      </c>
      <c r="C1" s="265" t="s">
        <v>193</v>
      </c>
      <c r="D1" s="266"/>
      <c r="E1" s="267"/>
      <c r="G1" s="237"/>
      <c r="H1" s="238"/>
      <c r="I1" s="256" t="s">
        <v>40</v>
      </c>
      <c r="J1" s="123" t="s">
        <v>40</v>
      </c>
      <c r="K1" s="123" t="s">
        <v>40</v>
      </c>
      <c r="L1" s="47" t="s">
        <v>193</v>
      </c>
      <c r="M1" s="47"/>
      <c r="N1" s="32"/>
      <c r="P1" s="237"/>
      <c r="Q1" s="238"/>
    </row>
    <row r="2" spans="1:17" ht="12.75">
      <c r="A2" s="50" t="s">
        <v>42</v>
      </c>
      <c r="B2" s="50" t="s">
        <v>43</v>
      </c>
      <c r="C2" s="268" t="s">
        <v>194</v>
      </c>
      <c r="D2" s="269"/>
      <c r="E2" s="270"/>
      <c r="G2" s="263" t="s">
        <v>218</v>
      </c>
      <c r="H2" s="264"/>
      <c r="I2" s="257" t="s">
        <v>42</v>
      </c>
      <c r="J2" s="115" t="s">
        <v>195</v>
      </c>
      <c r="K2" s="115" t="s">
        <v>198</v>
      </c>
      <c r="L2" s="22" t="s">
        <v>194</v>
      </c>
      <c r="M2" s="22"/>
      <c r="N2" s="21"/>
      <c r="P2" s="263" t="s">
        <v>218</v>
      </c>
      <c r="Q2" s="264"/>
    </row>
    <row r="3" spans="1:17" ht="12.75">
      <c r="A3" s="50" t="s">
        <v>39</v>
      </c>
      <c r="B3" s="50" t="s">
        <v>44</v>
      </c>
      <c r="C3" s="265" t="s">
        <v>40</v>
      </c>
      <c r="D3" s="266"/>
      <c r="E3" s="267"/>
      <c r="G3" s="239"/>
      <c r="H3" s="240"/>
      <c r="I3" s="257" t="s">
        <v>39</v>
      </c>
      <c r="J3" s="115" t="s">
        <v>196</v>
      </c>
      <c r="K3" s="115" t="s">
        <v>199</v>
      </c>
      <c r="L3" s="106" t="s">
        <v>40</v>
      </c>
      <c r="M3" s="106"/>
      <c r="N3" s="33"/>
      <c r="P3" s="239"/>
      <c r="Q3" s="240"/>
    </row>
    <row r="4" spans="1:17" ht="12.75">
      <c r="A4" s="50" t="s">
        <v>40</v>
      </c>
      <c r="B4" s="51"/>
      <c r="C4" s="162" t="s">
        <v>14</v>
      </c>
      <c r="D4" s="162" t="s">
        <v>14</v>
      </c>
      <c r="E4" s="162" t="s">
        <v>207</v>
      </c>
      <c r="G4" s="236" t="s">
        <v>221</v>
      </c>
      <c r="H4" s="236" t="s">
        <v>219</v>
      </c>
      <c r="I4" s="257" t="s">
        <v>40</v>
      </c>
      <c r="J4" s="115" t="s">
        <v>39</v>
      </c>
      <c r="K4" s="124" t="s">
        <v>200</v>
      </c>
      <c r="L4" s="162" t="s">
        <v>14</v>
      </c>
      <c r="M4" s="162" t="s">
        <v>14</v>
      </c>
      <c r="N4" s="162" t="s">
        <v>207</v>
      </c>
      <c r="P4" s="236" t="s">
        <v>221</v>
      </c>
      <c r="Q4" s="236" t="s">
        <v>219</v>
      </c>
    </row>
    <row r="5" spans="1:17" ht="12.75">
      <c r="A5" s="52"/>
      <c r="B5" s="53"/>
      <c r="C5" s="163" t="s">
        <v>12</v>
      </c>
      <c r="D5" s="163" t="s">
        <v>13</v>
      </c>
      <c r="E5" s="163" t="s">
        <v>15</v>
      </c>
      <c r="G5" s="163" t="s">
        <v>222</v>
      </c>
      <c r="H5" s="163" t="s">
        <v>220</v>
      </c>
      <c r="I5" s="258"/>
      <c r="J5" s="125"/>
      <c r="K5" s="126"/>
      <c r="L5" s="163" t="s">
        <v>12</v>
      </c>
      <c r="M5" s="163" t="s">
        <v>13</v>
      </c>
      <c r="N5" s="163" t="s">
        <v>15</v>
      </c>
      <c r="P5" s="163" t="s">
        <v>222</v>
      </c>
      <c r="Q5" s="163" t="s">
        <v>220</v>
      </c>
    </row>
    <row r="6" spans="1:17" ht="12.75">
      <c r="A6" s="54" t="s">
        <v>31</v>
      </c>
      <c r="B6" s="54" t="s">
        <v>45</v>
      </c>
      <c r="C6" s="1">
        <v>81</v>
      </c>
      <c r="D6" s="110">
        <f>'[1]létszám'!D6</f>
        <v>85</v>
      </c>
      <c r="E6" s="110">
        <f>'[8]létszám'!E6</f>
        <v>85</v>
      </c>
      <c r="F6" s="233"/>
      <c r="G6" s="43">
        <f>E6-H6</f>
        <v>85</v>
      </c>
      <c r="H6" s="134">
        <v>0</v>
      </c>
      <c r="I6" s="259"/>
      <c r="J6" s="112"/>
      <c r="K6" s="112"/>
      <c r="L6" s="112"/>
      <c r="M6" s="112"/>
      <c r="N6" s="112"/>
      <c r="P6" s="166"/>
      <c r="Q6" s="166"/>
    </row>
    <row r="7" spans="1:17" ht="12.75">
      <c r="A7" s="54" t="s">
        <v>32</v>
      </c>
      <c r="B7" s="54" t="s">
        <v>46</v>
      </c>
      <c r="C7" s="4">
        <v>91</v>
      </c>
      <c r="D7" s="114">
        <f>'[1]létszám'!D7</f>
        <v>82</v>
      </c>
      <c r="E7" s="114">
        <f>'[8]létszám'!E7</f>
        <v>82</v>
      </c>
      <c r="F7" s="233"/>
      <c r="G7" s="44">
        <f>E7-H7</f>
        <v>79</v>
      </c>
      <c r="H7" s="54">
        <v>3</v>
      </c>
      <c r="I7" s="122">
        <v>1</v>
      </c>
      <c r="J7" s="113" t="s">
        <v>31</v>
      </c>
      <c r="K7" s="113" t="s">
        <v>201</v>
      </c>
      <c r="L7" s="116">
        <v>56</v>
      </c>
      <c r="M7" s="116">
        <v>59</v>
      </c>
      <c r="N7" s="116">
        <v>59</v>
      </c>
      <c r="P7" s="113">
        <v>59</v>
      </c>
      <c r="Q7" s="113">
        <v>0</v>
      </c>
    </row>
    <row r="8" spans="1:17" ht="12.75">
      <c r="A8" s="54" t="s">
        <v>33</v>
      </c>
      <c r="B8" s="54" t="s">
        <v>47</v>
      </c>
      <c r="C8" s="4">
        <v>103</v>
      </c>
      <c r="D8" s="114">
        <f>'[1]létszám'!D8</f>
        <v>103</v>
      </c>
      <c r="E8" s="114">
        <f>'[8]létszám'!E8</f>
        <v>103</v>
      </c>
      <c r="F8" s="233"/>
      <c r="G8" s="54">
        <v>103</v>
      </c>
      <c r="H8" s="54">
        <v>0.37</v>
      </c>
      <c r="I8" s="122">
        <v>1</v>
      </c>
      <c r="J8" s="113" t="s">
        <v>32</v>
      </c>
      <c r="K8" s="113" t="s">
        <v>202</v>
      </c>
      <c r="L8" s="127">
        <f>(L9-L7)</f>
        <v>25</v>
      </c>
      <c r="M8" s="127">
        <f>(M9-M7)</f>
        <v>26</v>
      </c>
      <c r="N8" s="127">
        <f>(N9-N7)</f>
        <v>26</v>
      </c>
      <c r="P8" s="127">
        <f>(P9-P7)</f>
        <v>26</v>
      </c>
      <c r="Q8" s="127">
        <f>(Q9-Q7)</f>
        <v>0</v>
      </c>
    </row>
    <row r="9" spans="1:17" ht="12.75">
      <c r="A9" s="54" t="s">
        <v>34</v>
      </c>
      <c r="B9" s="54" t="s">
        <v>48</v>
      </c>
      <c r="C9" s="4">
        <v>39</v>
      </c>
      <c r="D9" s="114">
        <f>'[1]létszám'!D9</f>
        <v>39</v>
      </c>
      <c r="E9" s="114">
        <f>'[8]létszám'!E9</f>
        <v>39</v>
      </c>
      <c r="F9" s="233"/>
      <c r="G9" s="44">
        <f aca="true" t="shared" si="0" ref="G9:G16">E9-H9</f>
        <v>39</v>
      </c>
      <c r="H9" s="54">
        <v>0</v>
      </c>
      <c r="I9" s="260">
        <v>1</v>
      </c>
      <c r="J9" s="118"/>
      <c r="K9" s="118" t="s">
        <v>203</v>
      </c>
      <c r="L9" s="128">
        <f>(C6)</f>
        <v>81</v>
      </c>
      <c r="M9" s="128">
        <f>(D6)</f>
        <v>85</v>
      </c>
      <c r="N9" s="128">
        <f>(E6)</f>
        <v>85</v>
      </c>
      <c r="P9" s="128">
        <f>(G6)</f>
        <v>85</v>
      </c>
      <c r="Q9" s="128">
        <f>(H6)</f>
        <v>0</v>
      </c>
    </row>
    <row r="10" spans="1:14" ht="12.75">
      <c r="A10" s="54" t="s">
        <v>35</v>
      </c>
      <c r="B10" s="54" t="s">
        <v>49</v>
      </c>
      <c r="C10" s="4">
        <v>59</v>
      </c>
      <c r="D10" s="114">
        <f>'[1]létszám'!D10</f>
        <v>62</v>
      </c>
      <c r="E10" s="114">
        <f>'[8]létszám'!E10</f>
        <v>62</v>
      </c>
      <c r="F10" s="233"/>
      <c r="G10" s="44">
        <f t="shared" si="0"/>
        <v>60</v>
      </c>
      <c r="H10" s="54">
        <v>2</v>
      </c>
      <c r="I10" s="129"/>
      <c r="J10" s="109"/>
      <c r="K10" s="109"/>
      <c r="L10" s="109"/>
      <c r="M10" s="109"/>
      <c r="N10" s="109"/>
    </row>
    <row r="11" spans="1:14" ht="12.75">
      <c r="A11" s="54" t="s">
        <v>36</v>
      </c>
      <c r="B11" s="54" t="s">
        <v>50</v>
      </c>
      <c r="C11" s="4">
        <v>31</v>
      </c>
      <c r="D11" s="114">
        <f>'[1]létszám'!D11</f>
        <v>31</v>
      </c>
      <c r="E11" s="114">
        <f>'[8]létszám'!E11</f>
        <v>31</v>
      </c>
      <c r="F11" s="233"/>
      <c r="G11" s="44">
        <f t="shared" si="0"/>
        <v>31</v>
      </c>
      <c r="H11" s="54">
        <v>0</v>
      </c>
      <c r="I11" s="109"/>
      <c r="J11" s="109"/>
      <c r="K11" s="109"/>
      <c r="L11" s="109"/>
      <c r="M11" s="109"/>
      <c r="N11" s="109"/>
    </row>
    <row r="12" spans="1:14" ht="12.75">
      <c r="A12" s="54" t="s">
        <v>38</v>
      </c>
      <c r="B12" s="54" t="s">
        <v>157</v>
      </c>
      <c r="C12" s="4">
        <v>60</v>
      </c>
      <c r="D12" s="114">
        <f>'[1]létszám'!D12</f>
        <v>60</v>
      </c>
      <c r="E12" s="114">
        <f>'[8]létszám'!E12</f>
        <v>60</v>
      </c>
      <c r="F12" s="233"/>
      <c r="G12" s="44">
        <f t="shared" si="0"/>
        <v>6</v>
      </c>
      <c r="H12" s="54">
        <v>54</v>
      </c>
      <c r="I12" s="109"/>
      <c r="J12" s="109"/>
      <c r="K12" s="109"/>
      <c r="L12" s="109"/>
      <c r="M12" s="109"/>
      <c r="N12" s="109"/>
    </row>
    <row r="13" spans="1:14" ht="12.75">
      <c r="A13" s="54" t="s">
        <v>51</v>
      </c>
      <c r="B13" s="54" t="s">
        <v>52</v>
      </c>
      <c r="C13" s="4">
        <v>468</v>
      </c>
      <c r="D13" s="114">
        <f>'[1]létszám'!D13</f>
        <v>469</v>
      </c>
      <c r="E13" s="114">
        <f>'[8]létszám'!E13</f>
        <v>469</v>
      </c>
      <c r="F13" s="234"/>
      <c r="G13" s="44">
        <f t="shared" si="0"/>
        <v>454</v>
      </c>
      <c r="H13" s="4">
        <v>15</v>
      </c>
      <c r="I13" s="109"/>
      <c r="J13" s="109"/>
      <c r="K13" s="109"/>
      <c r="L13" s="109"/>
      <c r="M13" s="109"/>
      <c r="N13" s="109"/>
    </row>
    <row r="14" spans="1:14" ht="12.75">
      <c r="A14" s="54" t="s">
        <v>41</v>
      </c>
      <c r="B14" s="54" t="s">
        <v>53</v>
      </c>
      <c r="C14" s="4">
        <v>51</v>
      </c>
      <c r="D14" s="114">
        <f>'[1]létszám'!D14</f>
        <v>51</v>
      </c>
      <c r="E14" s="114">
        <f>'[8]létszám'!E14</f>
        <v>51</v>
      </c>
      <c r="F14" s="233"/>
      <c r="G14" s="44">
        <f t="shared" si="0"/>
        <v>51</v>
      </c>
      <c r="H14" s="54">
        <v>0</v>
      </c>
      <c r="I14" s="109"/>
      <c r="J14" s="109"/>
      <c r="K14" s="109"/>
      <c r="L14" s="109"/>
      <c r="M14" s="109"/>
      <c r="N14" s="109"/>
    </row>
    <row r="15" spans="1:14" ht="12.75">
      <c r="A15" s="54" t="s">
        <v>54</v>
      </c>
      <c r="B15" s="54" t="s">
        <v>55</v>
      </c>
      <c r="C15" s="4">
        <v>52</v>
      </c>
      <c r="D15" s="114">
        <f>'[1]létszám'!D15</f>
        <v>52</v>
      </c>
      <c r="E15" s="114">
        <f>'[8]létszám'!E15</f>
        <v>52</v>
      </c>
      <c r="F15" s="233"/>
      <c r="G15" s="44">
        <f t="shared" si="0"/>
        <v>50</v>
      </c>
      <c r="H15" s="54">
        <v>2</v>
      </c>
      <c r="I15" s="109"/>
      <c r="J15" s="109"/>
      <c r="K15" s="109"/>
      <c r="L15" s="109"/>
      <c r="M15" s="109"/>
      <c r="N15" s="109"/>
    </row>
    <row r="16" spans="1:17" ht="12.75">
      <c r="A16" s="54" t="s">
        <v>56</v>
      </c>
      <c r="B16" s="54" t="s">
        <v>57</v>
      </c>
      <c r="C16" s="4">
        <v>65</v>
      </c>
      <c r="D16" s="114">
        <f>'[1]létszám'!D16</f>
        <v>65</v>
      </c>
      <c r="E16" s="114">
        <f>'[8]létszám'!E16</f>
        <v>65</v>
      </c>
      <c r="F16" s="233"/>
      <c r="G16" s="44">
        <f t="shared" si="0"/>
        <v>65</v>
      </c>
      <c r="H16" s="54">
        <v>0</v>
      </c>
      <c r="I16" s="256" t="s">
        <v>40</v>
      </c>
      <c r="J16" s="123" t="s">
        <v>40</v>
      </c>
      <c r="K16" s="123" t="s">
        <v>40</v>
      </c>
      <c r="L16" s="47" t="s">
        <v>193</v>
      </c>
      <c r="M16" s="47"/>
      <c r="N16" s="32"/>
      <c r="P16" s="237"/>
      <c r="Q16" s="238"/>
    </row>
    <row r="17" spans="1:17" ht="12.75">
      <c r="A17" s="54" t="s">
        <v>58</v>
      </c>
      <c r="B17" s="54" t="s">
        <v>59</v>
      </c>
      <c r="C17" s="4">
        <v>40</v>
      </c>
      <c r="D17" s="114">
        <f>'[1]létszám'!D17</f>
        <v>39</v>
      </c>
      <c r="E17" s="114">
        <f>'[8]létszám'!E17</f>
        <v>39</v>
      </c>
      <c r="F17" s="233"/>
      <c r="G17" s="54">
        <v>39</v>
      </c>
      <c r="H17" s="54">
        <v>0.3</v>
      </c>
      <c r="I17" s="257" t="s">
        <v>42</v>
      </c>
      <c r="J17" s="115" t="s">
        <v>195</v>
      </c>
      <c r="K17" s="115" t="s">
        <v>198</v>
      </c>
      <c r="L17" s="22" t="s">
        <v>194</v>
      </c>
      <c r="M17" s="22"/>
      <c r="N17" s="21"/>
      <c r="P17" s="263" t="s">
        <v>218</v>
      </c>
      <c r="Q17" s="264"/>
    </row>
    <row r="18" spans="1:17" ht="12.75">
      <c r="A18" s="54" t="s">
        <v>60</v>
      </c>
      <c r="B18" s="54" t="s">
        <v>61</v>
      </c>
      <c r="C18" s="4">
        <v>62</v>
      </c>
      <c r="D18" s="114">
        <f>'[1]létszám'!D18</f>
        <v>61</v>
      </c>
      <c r="E18" s="114">
        <f>'[8]létszám'!E18</f>
        <v>61</v>
      </c>
      <c r="F18" s="233"/>
      <c r="G18" s="44">
        <f>E18-H18</f>
        <v>61</v>
      </c>
      <c r="H18" s="54">
        <v>0</v>
      </c>
      <c r="I18" s="257" t="s">
        <v>39</v>
      </c>
      <c r="J18" s="115" t="s">
        <v>196</v>
      </c>
      <c r="K18" s="115" t="s">
        <v>199</v>
      </c>
      <c r="L18" s="106" t="s">
        <v>40</v>
      </c>
      <c r="M18" s="106"/>
      <c r="N18" s="33"/>
      <c r="P18" s="239"/>
      <c r="Q18" s="240"/>
    </row>
    <row r="19" spans="1:17" ht="12.75">
      <c r="A19" s="54" t="s">
        <v>62</v>
      </c>
      <c r="B19" s="54" t="s">
        <v>63</v>
      </c>
      <c r="C19" s="4">
        <v>61</v>
      </c>
      <c r="D19" s="114">
        <f>'[1]létszám'!D19</f>
        <v>60</v>
      </c>
      <c r="E19" s="114">
        <f>'[8]létszám'!E19</f>
        <v>59</v>
      </c>
      <c r="F19" s="234"/>
      <c r="G19" s="54">
        <v>57</v>
      </c>
      <c r="H19" s="54">
        <v>2</v>
      </c>
      <c r="I19" s="257" t="s">
        <v>40</v>
      </c>
      <c r="J19" s="115" t="s">
        <v>39</v>
      </c>
      <c r="K19" s="124" t="s">
        <v>200</v>
      </c>
      <c r="L19" s="162" t="s">
        <v>14</v>
      </c>
      <c r="M19" s="162" t="s">
        <v>14</v>
      </c>
      <c r="N19" s="162" t="s">
        <v>207</v>
      </c>
      <c r="P19" s="236" t="s">
        <v>221</v>
      </c>
      <c r="Q19" s="236" t="s">
        <v>219</v>
      </c>
    </row>
    <row r="20" spans="1:17" ht="12.75">
      <c r="A20" s="54" t="s">
        <v>64</v>
      </c>
      <c r="B20" s="54" t="s">
        <v>65</v>
      </c>
      <c r="C20" s="4">
        <v>56</v>
      </c>
      <c r="D20" s="114">
        <f>'[1]létszám'!D20</f>
        <v>56</v>
      </c>
      <c r="E20" s="114">
        <f>'[8]létszám'!E20</f>
        <v>56</v>
      </c>
      <c r="F20" s="233"/>
      <c r="G20" s="44">
        <f>E20-H20</f>
        <v>56</v>
      </c>
      <c r="H20" s="54">
        <v>0</v>
      </c>
      <c r="I20" s="258"/>
      <c r="J20" s="125"/>
      <c r="K20" s="126"/>
      <c r="L20" s="163" t="s">
        <v>12</v>
      </c>
      <c r="M20" s="163" t="s">
        <v>13</v>
      </c>
      <c r="N20" s="163" t="s">
        <v>15</v>
      </c>
      <c r="P20" s="163" t="s">
        <v>222</v>
      </c>
      <c r="Q20" s="163" t="s">
        <v>220</v>
      </c>
    </row>
    <row r="21" spans="1:17" ht="12.75">
      <c r="A21" s="55" t="s">
        <v>66</v>
      </c>
      <c r="B21" s="54" t="s">
        <v>67</v>
      </c>
      <c r="C21" s="4">
        <v>13</v>
      </c>
      <c r="D21" s="114">
        <f>'[1]létszám'!D21</f>
        <v>13</v>
      </c>
      <c r="E21" s="114">
        <f>'[8]létszám'!E21</f>
        <v>13</v>
      </c>
      <c r="F21" s="233"/>
      <c r="G21" s="44">
        <f>E21-H21</f>
        <v>13</v>
      </c>
      <c r="H21" s="4">
        <v>0</v>
      </c>
      <c r="I21" s="122"/>
      <c r="J21" s="113"/>
      <c r="K21" s="113"/>
      <c r="L21" s="113"/>
      <c r="M21" s="113"/>
      <c r="N21" s="113"/>
      <c r="P21" s="112"/>
      <c r="Q21" s="112"/>
    </row>
    <row r="22" spans="1:17" ht="12.75">
      <c r="A22" s="55" t="s">
        <v>68</v>
      </c>
      <c r="B22" s="54" t="s">
        <v>69</v>
      </c>
      <c r="C22" s="4">
        <v>46</v>
      </c>
      <c r="D22" s="114">
        <f>'[1]létszám'!D22</f>
        <v>48</v>
      </c>
      <c r="E22" s="114">
        <f>'[8]létszám'!E22</f>
        <v>48</v>
      </c>
      <c r="F22" s="233"/>
      <c r="G22" s="4">
        <v>47</v>
      </c>
      <c r="H22" s="4">
        <v>1</v>
      </c>
      <c r="I22" s="122"/>
      <c r="J22" s="113"/>
      <c r="K22" s="113"/>
      <c r="L22" s="113"/>
      <c r="M22" s="113"/>
      <c r="N22" s="113"/>
      <c r="P22" s="113"/>
      <c r="Q22" s="113"/>
    </row>
    <row r="23" spans="1:17" ht="12.75">
      <c r="A23" s="55" t="s">
        <v>70</v>
      </c>
      <c r="B23" s="54" t="s">
        <v>71</v>
      </c>
      <c r="C23" s="4">
        <v>55</v>
      </c>
      <c r="D23" s="114">
        <f>'[1]létszám'!D23</f>
        <v>55</v>
      </c>
      <c r="E23" s="114">
        <f>'[8]létszám'!E23</f>
        <v>55</v>
      </c>
      <c r="F23" s="233"/>
      <c r="G23" s="44">
        <f>E23-H23</f>
        <v>55</v>
      </c>
      <c r="H23" s="4">
        <v>0</v>
      </c>
      <c r="I23" s="122">
        <v>8</v>
      </c>
      <c r="J23" s="113" t="s">
        <v>31</v>
      </c>
      <c r="K23" s="113" t="s">
        <v>204</v>
      </c>
      <c r="L23" s="116">
        <v>33</v>
      </c>
      <c r="M23" s="116">
        <v>34</v>
      </c>
      <c r="N23" s="116">
        <v>34</v>
      </c>
      <c r="P23" s="113">
        <v>33</v>
      </c>
      <c r="Q23" s="113">
        <v>0.5</v>
      </c>
    </row>
    <row r="24" spans="1:17" ht="12.75">
      <c r="A24" s="55" t="s">
        <v>72</v>
      </c>
      <c r="B24" s="54" t="s">
        <v>73</v>
      </c>
      <c r="C24" s="4">
        <v>83</v>
      </c>
      <c r="D24" s="114">
        <f>'[1]létszám'!D24</f>
        <v>83</v>
      </c>
      <c r="E24" s="114">
        <f>'[8]létszám'!E24</f>
        <v>83</v>
      </c>
      <c r="F24" s="233"/>
      <c r="G24" s="44">
        <f>E24-H24</f>
        <v>83</v>
      </c>
      <c r="H24" s="4">
        <v>0</v>
      </c>
      <c r="I24" s="252">
        <v>8</v>
      </c>
      <c r="J24" s="113" t="s">
        <v>32</v>
      </c>
      <c r="K24" s="113" t="s">
        <v>205</v>
      </c>
      <c r="L24" s="116">
        <v>15</v>
      </c>
      <c r="M24" s="116">
        <v>15</v>
      </c>
      <c r="N24" s="116">
        <v>15</v>
      </c>
      <c r="P24" s="113">
        <v>15</v>
      </c>
      <c r="Q24" s="113">
        <v>0.5</v>
      </c>
    </row>
    <row r="25" spans="1:17" ht="12.75">
      <c r="A25" s="55" t="s">
        <v>74</v>
      </c>
      <c r="B25" s="54" t="s">
        <v>75</v>
      </c>
      <c r="C25" s="4">
        <v>69</v>
      </c>
      <c r="D25" s="114">
        <f>'[1]létszám'!D25</f>
        <v>70</v>
      </c>
      <c r="E25" s="114">
        <f>'[8]létszám'!E25</f>
        <v>70</v>
      </c>
      <c r="F25" s="234"/>
      <c r="G25" s="44">
        <f>E25-H25</f>
        <v>68</v>
      </c>
      <c r="H25" s="4">
        <v>2</v>
      </c>
      <c r="I25" s="252">
        <v>8</v>
      </c>
      <c r="J25" s="113" t="s">
        <v>33</v>
      </c>
      <c r="K25" s="113" t="s">
        <v>206</v>
      </c>
      <c r="L25" s="116">
        <v>23</v>
      </c>
      <c r="M25" s="116">
        <v>23</v>
      </c>
      <c r="N25" s="116">
        <v>23</v>
      </c>
      <c r="P25" s="113">
        <v>22</v>
      </c>
      <c r="Q25" s="113">
        <v>1</v>
      </c>
    </row>
    <row r="26" spans="1:17" ht="12.75">
      <c r="A26" s="55" t="s">
        <v>76</v>
      </c>
      <c r="B26" s="54" t="s">
        <v>77</v>
      </c>
      <c r="C26" s="4">
        <v>30</v>
      </c>
      <c r="D26" s="114">
        <f>'[1]létszám'!D26</f>
        <v>30</v>
      </c>
      <c r="E26" s="114">
        <f>'[8]létszám'!E26</f>
        <v>30</v>
      </c>
      <c r="F26" s="233"/>
      <c r="G26" s="4">
        <v>29</v>
      </c>
      <c r="H26" s="4">
        <v>0.75</v>
      </c>
      <c r="I26" s="252">
        <v>8</v>
      </c>
      <c r="J26" s="113" t="s">
        <v>34</v>
      </c>
      <c r="K26" s="113" t="s">
        <v>5</v>
      </c>
      <c r="L26" s="116">
        <v>37</v>
      </c>
      <c r="M26" s="116">
        <v>37</v>
      </c>
      <c r="N26" s="116">
        <v>37</v>
      </c>
      <c r="P26" s="113">
        <v>37</v>
      </c>
      <c r="Q26" s="113">
        <v>0</v>
      </c>
    </row>
    <row r="27" spans="1:17" ht="12.75">
      <c r="A27" s="55" t="s">
        <v>78</v>
      </c>
      <c r="B27" s="54" t="s">
        <v>79</v>
      </c>
      <c r="C27" s="4">
        <v>59</v>
      </c>
      <c r="D27" s="114">
        <f>'[1]létszám'!D27</f>
        <v>58</v>
      </c>
      <c r="E27" s="114">
        <f>'[8]létszám'!E27</f>
        <v>58</v>
      </c>
      <c r="F27" s="234"/>
      <c r="G27" s="44">
        <f>E27-H27</f>
        <v>57</v>
      </c>
      <c r="H27" s="4">
        <v>1</v>
      </c>
      <c r="I27" s="252">
        <v>8</v>
      </c>
      <c r="J27" s="113" t="s">
        <v>35</v>
      </c>
      <c r="K27" s="113" t="s">
        <v>6</v>
      </c>
      <c r="L27" s="116">
        <v>36</v>
      </c>
      <c r="M27" s="116">
        <v>36</v>
      </c>
      <c r="N27" s="116">
        <v>36</v>
      </c>
      <c r="P27" s="113">
        <v>34</v>
      </c>
      <c r="Q27" s="113">
        <v>2</v>
      </c>
    </row>
    <row r="28" spans="1:17" ht="12.75">
      <c r="A28" s="55" t="s">
        <v>80</v>
      </c>
      <c r="B28" s="54" t="s">
        <v>81</v>
      </c>
      <c r="C28" s="4">
        <v>133</v>
      </c>
      <c r="D28" s="114">
        <f>'[1]létszám'!D28</f>
        <v>138</v>
      </c>
      <c r="E28" s="114">
        <f>'[8]létszám'!E28</f>
        <v>138</v>
      </c>
      <c r="F28" s="233"/>
      <c r="G28" s="44">
        <f>E28-H28</f>
        <v>137</v>
      </c>
      <c r="H28" s="4">
        <v>1</v>
      </c>
      <c r="I28" s="252">
        <v>8</v>
      </c>
      <c r="J28" s="113" t="s">
        <v>36</v>
      </c>
      <c r="K28" s="113" t="s">
        <v>7</v>
      </c>
      <c r="L28" s="116">
        <v>20</v>
      </c>
      <c r="M28" s="116">
        <v>20</v>
      </c>
      <c r="N28" s="116">
        <v>20</v>
      </c>
      <c r="P28" s="113">
        <v>19</v>
      </c>
      <c r="Q28" s="113">
        <v>0.5</v>
      </c>
    </row>
    <row r="29" spans="1:17" ht="12.75">
      <c r="A29" s="55" t="s">
        <v>82</v>
      </c>
      <c r="B29" s="54" t="s">
        <v>83</v>
      </c>
      <c r="C29" s="4">
        <v>142</v>
      </c>
      <c r="D29" s="114">
        <f>'[1]létszám'!D29</f>
        <v>139</v>
      </c>
      <c r="E29" s="114">
        <f>'[8]létszám'!E29</f>
        <v>137</v>
      </c>
      <c r="F29" s="234"/>
      <c r="G29" s="44">
        <f>E29-H29</f>
        <v>137</v>
      </c>
      <c r="H29" s="4">
        <v>0</v>
      </c>
      <c r="I29" s="252">
        <v>8</v>
      </c>
      <c r="J29" s="113" t="s">
        <v>38</v>
      </c>
      <c r="K29" s="113" t="s">
        <v>8</v>
      </c>
      <c r="L29" s="116">
        <v>18</v>
      </c>
      <c r="M29" s="116">
        <v>18</v>
      </c>
      <c r="N29" s="116">
        <v>18</v>
      </c>
      <c r="P29" s="113">
        <v>18</v>
      </c>
      <c r="Q29" s="113">
        <v>0</v>
      </c>
    </row>
    <row r="30" spans="1:17" ht="12.75">
      <c r="A30" s="55" t="s">
        <v>84</v>
      </c>
      <c r="B30" s="54" t="s">
        <v>85</v>
      </c>
      <c r="C30" s="4">
        <v>103</v>
      </c>
      <c r="D30" s="114">
        <f>'[1]létszám'!D30</f>
        <v>106</v>
      </c>
      <c r="E30" s="114">
        <f>'[8]létszám'!E30</f>
        <v>105</v>
      </c>
      <c r="F30" s="234"/>
      <c r="G30" s="4">
        <v>88</v>
      </c>
      <c r="H30" s="4">
        <v>17.15</v>
      </c>
      <c r="I30" s="252">
        <v>8</v>
      </c>
      <c r="J30" s="113" t="s">
        <v>51</v>
      </c>
      <c r="K30" s="113" t="s">
        <v>9</v>
      </c>
      <c r="L30" s="116">
        <v>31</v>
      </c>
      <c r="M30" s="116">
        <v>31</v>
      </c>
      <c r="N30" s="116">
        <v>31</v>
      </c>
      <c r="P30" s="113">
        <v>31</v>
      </c>
      <c r="Q30" s="113">
        <v>0.5</v>
      </c>
    </row>
    <row r="31" spans="1:17" ht="12.75">
      <c r="A31" s="55" t="s">
        <v>86</v>
      </c>
      <c r="B31" s="54" t="s">
        <v>87</v>
      </c>
      <c r="C31" s="4">
        <v>120</v>
      </c>
      <c r="D31" s="114">
        <f>'[1]létszám'!D31</f>
        <v>119</v>
      </c>
      <c r="E31" s="114">
        <f>'[8]létszám'!E31</f>
        <v>118</v>
      </c>
      <c r="F31" s="234"/>
      <c r="G31" s="4">
        <v>113</v>
      </c>
      <c r="H31" s="4">
        <v>4.8</v>
      </c>
      <c r="I31" s="252">
        <v>8</v>
      </c>
      <c r="J31" s="113" t="s">
        <v>41</v>
      </c>
      <c r="K31" s="113" t="s">
        <v>10</v>
      </c>
      <c r="L31" s="116">
        <v>16</v>
      </c>
      <c r="M31" s="116">
        <v>16</v>
      </c>
      <c r="N31" s="116">
        <v>16</v>
      </c>
      <c r="P31" s="113">
        <v>14</v>
      </c>
      <c r="Q31" s="113">
        <v>2</v>
      </c>
    </row>
    <row r="32" spans="1:17" ht="12.75">
      <c r="A32" s="55" t="s">
        <v>88</v>
      </c>
      <c r="B32" s="54" t="s">
        <v>89</v>
      </c>
      <c r="C32" s="4">
        <v>77</v>
      </c>
      <c r="D32" s="114">
        <f>'[1]létszám'!D32</f>
        <v>77</v>
      </c>
      <c r="E32" s="114">
        <f>'[8]létszám'!E32</f>
        <v>77</v>
      </c>
      <c r="F32" s="234"/>
      <c r="G32" s="4">
        <v>77</v>
      </c>
      <c r="H32" s="4">
        <v>0.5</v>
      </c>
      <c r="I32" s="252">
        <v>8</v>
      </c>
      <c r="J32" s="113" t="s">
        <v>54</v>
      </c>
      <c r="K32" s="113" t="s">
        <v>11</v>
      </c>
      <c r="L32" s="116">
        <v>24</v>
      </c>
      <c r="M32" s="116">
        <v>24</v>
      </c>
      <c r="N32" s="116">
        <v>24</v>
      </c>
      <c r="P32" s="113">
        <v>23</v>
      </c>
      <c r="Q32" s="113">
        <v>1</v>
      </c>
    </row>
    <row r="33" spans="1:17" ht="12.75">
      <c r="A33" s="55" t="s">
        <v>90</v>
      </c>
      <c r="B33" s="54" t="s">
        <v>91</v>
      </c>
      <c r="C33" s="4">
        <v>111</v>
      </c>
      <c r="D33" s="114">
        <f>'[1]létszám'!D33</f>
        <v>111</v>
      </c>
      <c r="E33" s="114">
        <f>'[8]létszám'!E33</f>
        <v>111</v>
      </c>
      <c r="F33" s="234"/>
      <c r="G33" s="4">
        <v>110</v>
      </c>
      <c r="H33" s="4">
        <v>1</v>
      </c>
      <c r="I33" s="252">
        <v>8</v>
      </c>
      <c r="J33" s="113" t="s">
        <v>56</v>
      </c>
      <c r="K33" s="113" t="s">
        <v>17</v>
      </c>
      <c r="L33" s="116">
        <v>19</v>
      </c>
      <c r="M33" s="116">
        <v>19</v>
      </c>
      <c r="N33" s="116">
        <v>19</v>
      </c>
      <c r="P33" s="113">
        <v>19</v>
      </c>
      <c r="Q33" s="113">
        <v>0</v>
      </c>
    </row>
    <row r="34" spans="1:17" ht="12.75">
      <c r="A34" s="55" t="s">
        <v>92</v>
      </c>
      <c r="B34" s="54" t="s">
        <v>93</v>
      </c>
      <c r="C34" s="4">
        <v>33</v>
      </c>
      <c r="D34" s="114">
        <f>'[1]létszám'!D34</f>
        <v>34</v>
      </c>
      <c r="E34" s="114">
        <f>'[8]létszám'!E34</f>
        <v>34</v>
      </c>
      <c r="F34" s="234"/>
      <c r="G34" s="4">
        <v>33</v>
      </c>
      <c r="H34" s="4">
        <v>1</v>
      </c>
      <c r="I34" s="252">
        <v>8</v>
      </c>
      <c r="J34" s="113" t="s">
        <v>58</v>
      </c>
      <c r="K34" s="113" t="s">
        <v>18</v>
      </c>
      <c r="L34" s="116">
        <v>16</v>
      </c>
      <c r="M34" s="116">
        <v>16</v>
      </c>
      <c r="N34" s="116">
        <v>16</v>
      </c>
      <c r="P34" s="113">
        <v>16</v>
      </c>
      <c r="Q34" s="113">
        <v>0</v>
      </c>
    </row>
    <row r="35" spans="1:17" ht="12.75">
      <c r="A35" s="55" t="s">
        <v>94</v>
      </c>
      <c r="B35" s="54" t="s">
        <v>95</v>
      </c>
      <c r="C35" s="4">
        <v>101</v>
      </c>
      <c r="D35" s="114">
        <f>'[1]létszám'!D35</f>
        <v>101</v>
      </c>
      <c r="E35" s="114">
        <f>'[8]létszám'!E35</f>
        <v>101</v>
      </c>
      <c r="F35" s="234"/>
      <c r="G35" s="4">
        <v>100</v>
      </c>
      <c r="H35" s="4">
        <v>0.5</v>
      </c>
      <c r="I35" s="252">
        <v>8</v>
      </c>
      <c r="J35" s="113" t="s">
        <v>60</v>
      </c>
      <c r="K35" s="113" t="s">
        <v>19</v>
      </c>
      <c r="L35" s="116">
        <v>27</v>
      </c>
      <c r="M35" s="116">
        <v>27</v>
      </c>
      <c r="N35" s="116">
        <v>27</v>
      </c>
      <c r="P35" s="113">
        <v>27</v>
      </c>
      <c r="Q35" s="113">
        <v>0</v>
      </c>
    </row>
    <row r="36" spans="1:17" ht="12.75">
      <c r="A36" s="55" t="s">
        <v>96</v>
      </c>
      <c r="B36" s="54" t="s">
        <v>97</v>
      </c>
      <c r="C36" s="4">
        <v>76</v>
      </c>
      <c r="D36" s="114">
        <f>'[1]létszám'!D36</f>
        <v>78</v>
      </c>
      <c r="E36" s="114">
        <f>'[8]létszám'!E36</f>
        <v>77</v>
      </c>
      <c r="F36" s="234"/>
      <c r="G36" s="4">
        <v>76</v>
      </c>
      <c r="H36" s="4">
        <v>0.5</v>
      </c>
      <c r="I36" s="252">
        <v>8</v>
      </c>
      <c r="J36" s="113" t="s">
        <v>62</v>
      </c>
      <c r="K36" s="113" t="s">
        <v>20</v>
      </c>
      <c r="L36" s="116">
        <v>21</v>
      </c>
      <c r="M36" s="116">
        <v>20</v>
      </c>
      <c r="N36" s="116">
        <v>20</v>
      </c>
      <c r="P36" s="113">
        <v>19</v>
      </c>
      <c r="Q36" s="113">
        <v>1.25</v>
      </c>
    </row>
    <row r="37" spans="1:17" ht="12.75">
      <c r="A37" s="55" t="s">
        <v>98</v>
      </c>
      <c r="B37" s="54" t="s">
        <v>99</v>
      </c>
      <c r="C37" s="4">
        <v>79</v>
      </c>
      <c r="D37" s="114">
        <f>'[1]létszám'!D37</f>
        <v>79</v>
      </c>
      <c r="E37" s="114">
        <f>'[8]létszám'!E37</f>
        <v>78</v>
      </c>
      <c r="F37" s="234"/>
      <c r="G37" s="4">
        <v>77</v>
      </c>
      <c r="H37" s="4">
        <v>1</v>
      </c>
      <c r="I37" s="252">
        <v>8</v>
      </c>
      <c r="J37" s="113" t="s">
        <v>64</v>
      </c>
      <c r="K37" s="113" t="s">
        <v>21</v>
      </c>
      <c r="L37" s="116">
        <v>15</v>
      </c>
      <c r="M37" s="116">
        <v>15</v>
      </c>
      <c r="N37" s="116">
        <v>15</v>
      </c>
      <c r="P37" s="113">
        <v>14</v>
      </c>
      <c r="Q37" s="113">
        <v>1</v>
      </c>
    </row>
    <row r="38" spans="1:17" ht="12.75">
      <c r="A38" s="55" t="s">
        <v>100</v>
      </c>
      <c r="B38" s="54" t="s">
        <v>101</v>
      </c>
      <c r="C38" s="4">
        <v>70</v>
      </c>
      <c r="D38" s="114">
        <f>'[1]létszám'!D38</f>
        <v>71</v>
      </c>
      <c r="E38" s="114">
        <f>'[8]létszám'!E38</f>
        <v>71</v>
      </c>
      <c r="F38" s="234"/>
      <c r="G38" s="44">
        <f>E38-H38</f>
        <v>70</v>
      </c>
      <c r="H38" s="4">
        <v>1</v>
      </c>
      <c r="I38" s="252">
        <v>8</v>
      </c>
      <c r="J38" s="113" t="s">
        <v>66</v>
      </c>
      <c r="K38" s="113" t="s">
        <v>22</v>
      </c>
      <c r="L38" s="116">
        <v>15</v>
      </c>
      <c r="M38" s="116">
        <v>15</v>
      </c>
      <c r="N38" s="116">
        <v>15</v>
      </c>
      <c r="P38" s="113">
        <v>14</v>
      </c>
      <c r="Q38" s="113">
        <v>1</v>
      </c>
    </row>
    <row r="39" spans="1:17" ht="12.75">
      <c r="A39" s="55" t="s">
        <v>102</v>
      </c>
      <c r="B39" s="54" t="s">
        <v>103</v>
      </c>
      <c r="C39" s="4">
        <v>51</v>
      </c>
      <c r="D39" s="114">
        <f>'[1]létszám'!D39</f>
        <v>51</v>
      </c>
      <c r="E39" s="114">
        <f>'[8]létszám'!E39</f>
        <v>51</v>
      </c>
      <c r="F39" s="234"/>
      <c r="G39" s="4">
        <v>49</v>
      </c>
      <c r="H39" s="4">
        <v>1.95</v>
      </c>
      <c r="I39" s="252">
        <v>8</v>
      </c>
      <c r="J39" s="113" t="s">
        <v>68</v>
      </c>
      <c r="K39" s="113" t="s">
        <v>23</v>
      </c>
      <c r="L39" s="116">
        <v>15</v>
      </c>
      <c r="M39" s="116">
        <v>15</v>
      </c>
      <c r="N39" s="116">
        <v>15</v>
      </c>
      <c r="P39" s="113">
        <v>14</v>
      </c>
      <c r="Q39" s="113">
        <v>1</v>
      </c>
    </row>
    <row r="40" spans="1:17" ht="12.75">
      <c r="A40" s="55" t="s">
        <v>104</v>
      </c>
      <c r="B40" s="54" t="s">
        <v>105</v>
      </c>
      <c r="C40" s="4">
        <v>55</v>
      </c>
      <c r="D40" s="114">
        <f>'[1]létszám'!D40</f>
        <v>55</v>
      </c>
      <c r="E40" s="114">
        <f>'[8]létszám'!E40</f>
        <v>55</v>
      </c>
      <c r="F40" s="234"/>
      <c r="G40" s="4">
        <v>54</v>
      </c>
      <c r="H40" s="4">
        <v>1</v>
      </c>
      <c r="I40" s="252">
        <v>8</v>
      </c>
      <c r="J40" s="113" t="s">
        <v>70</v>
      </c>
      <c r="K40" s="113" t="s">
        <v>24</v>
      </c>
      <c r="L40" s="116">
        <v>18</v>
      </c>
      <c r="M40" s="116">
        <v>19</v>
      </c>
      <c r="N40" s="116">
        <v>19</v>
      </c>
      <c r="P40" s="113">
        <v>19</v>
      </c>
      <c r="Q40" s="113">
        <v>0</v>
      </c>
    </row>
    <row r="41" spans="1:17" ht="12.75">
      <c r="A41" s="55" t="s">
        <v>106</v>
      </c>
      <c r="B41" s="54" t="s">
        <v>107</v>
      </c>
      <c r="C41" s="4">
        <v>40</v>
      </c>
      <c r="D41" s="114">
        <f>'[1]létszám'!D41</f>
        <v>42</v>
      </c>
      <c r="E41" s="114">
        <f>'[8]létszám'!E41</f>
        <v>41</v>
      </c>
      <c r="F41" s="233"/>
      <c r="G41" s="4">
        <v>40</v>
      </c>
      <c r="H41" s="4">
        <v>1.7</v>
      </c>
      <c r="I41" s="252">
        <v>8</v>
      </c>
      <c r="J41" s="113" t="s">
        <v>72</v>
      </c>
      <c r="K41" s="113" t="s">
        <v>25</v>
      </c>
      <c r="L41" s="116">
        <v>35</v>
      </c>
      <c r="M41" s="116">
        <v>35</v>
      </c>
      <c r="N41" s="116">
        <v>35</v>
      </c>
      <c r="P41" s="113">
        <v>34</v>
      </c>
      <c r="Q41" s="113">
        <v>0.5</v>
      </c>
    </row>
    <row r="42" spans="1:17" ht="12.75">
      <c r="A42" s="55" t="s">
        <v>108</v>
      </c>
      <c r="B42" s="54" t="s">
        <v>109</v>
      </c>
      <c r="C42" s="4">
        <v>219</v>
      </c>
      <c r="D42" s="114">
        <f>'[1]létszám'!D42</f>
        <v>219</v>
      </c>
      <c r="E42" s="114">
        <f>'[8]létszám'!E42</f>
        <v>219</v>
      </c>
      <c r="F42" s="234"/>
      <c r="G42" s="44">
        <f>E42-H42</f>
        <v>219</v>
      </c>
      <c r="H42" s="4">
        <v>0</v>
      </c>
      <c r="I42" s="252"/>
      <c r="J42" s="113"/>
      <c r="K42" s="113"/>
      <c r="L42" s="113"/>
      <c r="M42" s="113"/>
      <c r="N42" s="113"/>
      <c r="P42" s="113"/>
      <c r="Q42" s="113"/>
    </row>
    <row r="43" spans="1:17" ht="12.75">
      <c r="A43" s="55" t="s">
        <v>110</v>
      </c>
      <c r="B43" s="54" t="s">
        <v>111</v>
      </c>
      <c r="C43" s="4">
        <v>33</v>
      </c>
      <c r="D43" s="114">
        <f>'[1]létszám'!D43</f>
        <v>35</v>
      </c>
      <c r="E43" s="114">
        <f>'[8]létszám'!E43</f>
        <v>36</v>
      </c>
      <c r="F43" s="234"/>
      <c r="G43" s="4">
        <v>30</v>
      </c>
      <c r="H43" s="4">
        <v>5.75</v>
      </c>
      <c r="I43" s="252"/>
      <c r="J43" s="113"/>
      <c r="K43" s="113"/>
      <c r="L43" s="113"/>
      <c r="M43" s="113"/>
      <c r="N43" s="113"/>
      <c r="P43" s="113"/>
      <c r="Q43" s="113"/>
    </row>
    <row r="44" spans="1:17" ht="12.75">
      <c r="A44" s="55" t="s">
        <v>208</v>
      </c>
      <c r="B44" s="54" t="s">
        <v>113</v>
      </c>
      <c r="C44" s="4">
        <v>38</v>
      </c>
      <c r="D44" s="114">
        <f>'[1]létszám'!D44</f>
        <v>37</v>
      </c>
      <c r="E44" s="114">
        <f>'[8]létszám'!E44</f>
        <v>37</v>
      </c>
      <c r="F44" s="233"/>
      <c r="G44" s="44">
        <f>E44-H44</f>
        <v>36</v>
      </c>
      <c r="H44" s="4">
        <v>1</v>
      </c>
      <c r="I44" s="261">
        <v>8</v>
      </c>
      <c r="J44" s="118"/>
      <c r="K44" s="118" t="s">
        <v>26</v>
      </c>
      <c r="L44" s="128">
        <f>SUM(L21:L43)</f>
        <v>434</v>
      </c>
      <c r="M44" s="128">
        <f>SUM(M21:M43)</f>
        <v>435</v>
      </c>
      <c r="N44" s="128">
        <f>SUM(N21:N43)</f>
        <v>435</v>
      </c>
      <c r="P44" s="128">
        <f>SUM(P21:P43)</f>
        <v>422</v>
      </c>
      <c r="Q44" s="128">
        <f>SUM(Q21:Q43)</f>
        <v>12.75</v>
      </c>
    </row>
    <row r="45" spans="1:17" ht="12.75">
      <c r="A45" s="55" t="s">
        <v>112</v>
      </c>
      <c r="B45" s="54" t="s">
        <v>115</v>
      </c>
      <c r="C45" s="4">
        <v>76</v>
      </c>
      <c r="D45" s="114">
        <f>'[1]létszám'!D45</f>
        <v>76</v>
      </c>
      <c r="E45" s="114">
        <f>'[8]létszám'!E45</f>
        <v>76</v>
      </c>
      <c r="F45" s="234"/>
      <c r="G45" s="44">
        <f>E45-H45</f>
        <v>76</v>
      </c>
      <c r="H45" s="4">
        <v>0</v>
      </c>
      <c r="I45" s="250"/>
      <c r="J45" s="109"/>
      <c r="K45" s="109" t="s">
        <v>40</v>
      </c>
      <c r="L45" s="109"/>
      <c r="M45" s="109"/>
      <c r="N45" s="109"/>
      <c r="P45" s="109"/>
      <c r="Q45" s="109"/>
    </row>
    <row r="46" spans="1:17" ht="12.75">
      <c r="A46" s="55" t="s">
        <v>114</v>
      </c>
      <c r="B46" s="54" t="s">
        <v>117</v>
      </c>
      <c r="C46" s="4">
        <v>0</v>
      </c>
      <c r="D46" s="111">
        <f>'[1]létszám'!D46</f>
        <v>4</v>
      </c>
      <c r="E46" s="111">
        <f>'[8]létszám'!E46</f>
        <v>2</v>
      </c>
      <c r="F46" s="234"/>
      <c r="G46" s="4">
        <v>2</v>
      </c>
      <c r="H46" s="4">
        <v>0</v>
      </c>
      <c r="I46" s="250"/>
      <c r="J46" s="109"/>
      <c r="K46" s="109"/>
      <c r="L46" s="109"/>
      <c r="M46" s="109"/>
      <c r="N46" s="109"/>
      <c r="P46" s="109"/>
      <c r="Q46" s="109"/>
    </row>
    <row r="47" spans="1:17" ht="12.75">
      <c r="A47" s="56" t="s">
        <v>40</v>
      </c>
      <c r="B47" s="107" t="s">
        <v>163</v>
      </c>
      <c r="C47" s="160">
        <f>SUM(C6:C46)</f>
        <v>3231</v>
      </c>
      <c r="D47" s="160">
        <f>SUM(D6:D46)</f>
        <v>3244</v>
      </c>
      <c r="E47" s="9">
        <f>SUM(E6:E46)</f>
        <v>3235</v>
      </c>
      <c r="F47" s="235"/>
      <c r="G47" s="9">
        <f>SUM(G6:G46)</f>
        <v>3112</v>
      </c>
      <c r="H47" s="9">
        <f>SUM(H6:H46)</f>
        <v>123.27</v>
      </c>
      <c r="I47" s="250"/>
      <c r="J47" s="109"/>
      <c r="K47" s="109" t="s">
        <v>40</v>
      </c>
      <c r="L47" s="109"/>
      <c r="M47" s="109"/>
      <c r="N47" s="109"/>
      <c r="P47" s="109"/>
      <c r="Q47" s="109"/>
    </row>
    <row r="48" spans="1:17" ht="12.75">
      <c r="A48" s="2"/>
      <c r="B48" s="2" t="s">
        <v>164</v>
      </c>
      <c r="C48" s="2">
        <v>53</v>
      </c>
      <c r="D48" s="109">
        <v>53</v>
      </c>
      <c r="E48" s="2">
        <v>54</v>
      </c>
      <c r="F48" s="2"/>
      <c r="G48" s="241">
        <v>0</v>
      </c>
      <c r="H48" s="2">
        <v>54</v>
      </c>
      <c r="I48" s="251">
        <v>8</v>
      </c>
      <c r="J48" s="130" t="s">
        <v>74</v>
      </c>
      <c r="K48" s="112" t="s">
        <v>27</v>
      </c>
      <c r="L48" s="117">
        <v>20</v>
      </c>
      <c r="M48" s="117">
        <v>20</v>
      </c>
      <c r="N48" s="117">
        <v>20</v>
      </c>
      <c r="P48" s="112">
        <v>19</v>
      </c>
      <c r="Q48" s="112">
        <v>1.5</v>
      </c>
    </row>
    <row r="49" spans="1:17" ht="12.75">
      <c r="A49" s="167"/>
      <c r="B49" s="3" t="s">
        <v>210</v>
      </c>
      <c r="C49" s="119">
        <v>0</v>
      </c>
      <c r="D49" s="246">
        <v>5</v>
      </c>
      <c r="E49" s="58">
        <v>5</v>
      </c>
      <c r="F49" s="234"/>
      <c r="G49" s="3">
        <v>5</v>
      </c>
      <c r="H49" s="3">
        <v>0</v>
      </c>
      <c r="I49" s="252">
        <v>8</v>
      </c>
      <c r="J49" s="122">
        <v>21.1</v>
      </c>
      <c r="K49" s="113" t="s">
        <v>166</v>
      </c>
      <c r="L49" s="116">
        <v>14</v>
      </c>
      <c r="M49" s="116">
        <v>14</v>
      </c>
      <c r="N49" s="116">
        <v>14</v>
      </c>
      <c r="P49" s="113">
        <v>13</v>
      </c>
      <c r="Q49" s="113">
        <v>0.75</v>
      </c>
    </row>
    <row r="50" spans="1:17" ht="12.75">
      <c r="A50" s="1"/>
      <c r="B50" s="1" t="s">
        <v>165</v>
      </c>
      <c r="C50" s="1">
        <v>212</v>
      </c>
      <c r="D50" s="110">
        <f>'[1]létszám'!D50</f>
        <v>224</v>
      </c>
      <c r="E50" s="134">
        <v>224</v>
      </c>
      <c r="F50" s="233"/>
      <c r="G50" s="44">
        <f>E50-H50</f>
        <v>224</v>
      </c>
      <c r="H50" s="134">
        <v>0</v>
      </c>
      <c r="I50" s="252"/>
      <c r="J50" s="122"/>
      <c r="K50" s="113"/>
      <c r="L50" s="116"/>
      <c r="M50" s="116"/>
      <c r="N50" s="116"/>
      <c r="P50" s="113"/>
      <c r="Q50" s="113"/>
    </row>
    <row r="51" spans="1:17" ht="12.75">
      <c r="A51" s="4"/>
      <c r="B51" s="4" t="s">
        <v>166</v>
      </c>
      <c r="C51" s="4">
        <v>61</v>
      </c>
      <c r="D51" s="114">
        <f>'[1]létszám'!D51</f>
        <v>61</v>
      </c>
      <c r="E51" s="54">
        <v>61</v>
      </c>
      <c r="F51" s="233"/>
      <c r="G51" s="44">
        <f>E51-H51</f>
        <v>60</v>
      </c>
      <c r="H51" s="54">
        <v>1</v>
      </c>
      <c r="I51" s="252"/>
      <c r="J51" s="122"/>
      <c r="K51" s="113"/>
      <c r="L51" s="116"/>
      <c r="M51" s="116"/>
      <c r="N51" s="116"/>
      <c r="P51" s="165"/>
      <c r="Q51" s="165"/>
    </row>
    <row r="52" spans="1:17" ht="12.75">
      <c r="A52" s="4"/>
      <c r="B52" s="4" t="s">
        <v>167</v>
      </c>
      <c r="C52" s="4">
        <v>0</v>
      </c>
      <c r="D52" s="114">
        <f>'[1]létszám'!D52</f>
        <v>0</v>
      </c>
      <c r="E52" s="54">
        <v>0</v>
      </c>
      <c r="F52" s="233"/>
      <c r="G52" s="44">
        <f>E52-H52</f>
        <v>0</v>
      </c>
      <c r="H52" s="54">
        <v>0</v>
      </c>
      <c r="I52" s="261">
        <v>8</v>
      </c>
      <c r="J52" s="118"/>
      <c r="K52" s="118" t="s">
        <v>28</v>
      </c>
      <c r="L52" s="128">
        <f>(L44+L48+L49+L50+L51)</f>
        <v>468</v>
      </c>
      <c r="M52" s="128">
        <f>(M44+M48+M49+M50+M51)</f>
        <v>469</v>
      </c>
      <c r="N52" s="128">
        <f>(N44+N48+N49+N50+N51)</f>
        <v>469</v>
      </c>
      <c r="P52" s="128">
        <f>(P44+P48+P49+P50+P51)</f>
        <v>454</v>
      </c>
      <c r="Q52" s="128">
        <f>(Q44+Q48+Q49+Q50+Q51)</f>
        <v>15</v>
      </c>
    </row>
    <row r="53" spans="1:17" ht="12.75">
      <c r="A53" s="4"/>
      <c r="B53" s="4" t="s">
        <v>168</v>
      </c>
      <c r="C53" s="4">
        <v>1</v>
      </c>
      <c r="D53" s="114">
        <f>'[1]létszám'!D53</f>
        <v>1</v>
      </c>
      <c r="E53" s="54">
        <v>1</v>
      </c>
      <c r="F53" s="233"/>
      <c r="G53" s="44">
        <f>E53-H53</f>
        <v>1</v>
      </c>
      <c r="H53" s="54">
        <v>0</v>
      </c>
      <c r="I53" s="253"/>
      <c r="J53" s="109"/>
      <c r="K53" s="109"/>
      <c r="L53" s="109"/>
      <c r="M53" s="109"/>
      <c r="N53" s="109"/>
      <c r="P53" s="109"/>
      <c r="Q53" s="109"/>
    </row>
    <row r="54" spans="1:17" ht="12.75">
      <c r="A54" s="4"/>
      <c r="B54" s="4" t="s">
        <v>169</v>
      </c>
      <c r="C54" s="5">
        <v>2</v>
      </c>
      <c r="D54" s="111">
        <f>'[1]létszám'!D54</f>
        <v>2</v>
      </c>
      <c r="E54" s="168">
        <v>2</v>
      </c>
      <c r="F54" s="233"/>
      <c r="G54" s="44">
        <f>E54-H54</f>
        <v>2</v>
      </c>
      <c r="H54" s="54">
        <v>0</v>
      </c>
      <c r="I54" s="130" t="s">
        <v>208</v>
      </c>
      <c r="J54" s="112" t="s">
        <v>31</v>
      </c>
      <c r="K54" s="112" t="s">
        <v>209</v>
      </c>
      <c r="L54" s="117">
        <v>9</v>
      </c>
      <c r="M54" s="117">
        <v>9</v>
      </c>
      <c r="N54" s="117">
        <v>9</v>
      </c>
      <c r="P54" s="112">
        <v>8</v>
      </c>
      <c r="Q54" s="112">
        <v>0.5</v>
      </c>
    </row>
    <row r="55" spans="1:17" ht="12.75">
      <c r="A55" s="3" t="s">
        <v>116</v>
      </c>
      <c r="B55" s="3" t="s">
        <v>170</v>
      </c>
      <c r="C55" s="58">
        <f>SUM(C50:C54)</f>
        <v>276</v>
      </c>
      <c r="D55" s="58">
        <f>SUM(D50:D54)</f>
        <v>288</v>
      </c>
      <c r="E55" s="58">
        <f>SUM(E50:E54)</f>
        <v>288</v>
      </c>
      <c r="F55" s="234"/>
      <c r="G55" s="58">
        <f>SUM(G50:G54)</f>
        <v>287</v>
      </c>
      <c r="H55" s="58">
        <f>SUM(H50:H54)</f>
        <v>1</v>
      </c>
      <c r="I55" s="254"/>
      <c r="J55" s="165" t="s">
        <v>32</v>
      </c>
      <c r="K55" s="165" t="s">
        <v>113</v>
      </c>
      <c r="L55" s="249">
        <f>L56-L54</f>
        <v>29</v>
      </c>
      <c r="M55" s="249">
        <f>M56-M54</f>
        <v>28</v>
      </c>
      <c r="N55" s="249">
        <f>N56-N54</f>
        <v>28</v>
      </c>
      <c r="P55" s="165">
        <v>27</v>
      </c>
      <c r="Q55" s="165">
        <v>0.5</v>
      </c>
    </row>
    <row r="56" spans="1:17" ht="12.75">
      <c r="A56" s="5" t="s">
        <v>40</v>
      </c>
      <c r="B56" s="5" t="s">
        <v>120</v>
      </c>
      <c r="C56" s="58">
        <f>(C47+C49+C55)</f>
        <v>3507</v>
      </c>
      <c r="D56" s="58">
        <f>(D47+D49+D55)</f>
        <v>3537</v>
      </c>
      <c r="E56" s="58">
        <f>(E47+E49+E55)</f>
        <v>3528</v>
      </c>
      <c r="F56" s="234"/>
      <c r="G56" s="58">
        <f>(G47+G49+G55)</f>
        <v>3404</v>
      </c>
      <c r="H56" s="58">
        <f>(H47+H49+H55)</f>
        <v>124.27</v>
      </c>
      <c r="I56" s="255" t="s">
        <v>208</v>
      </c>
      <c r="J56" s="247"/>
      <c r="K56" s="247" t="s">
        <v>223</v>
      </c>
      <c r="L56" s="248">
        <f>C44</f>
        <v>38</v>
      </c>
      <c r="M56" s="248">
        <f>D44</f>
        <v>37</v>
      </c>
      <c r="N56" s="248">
        <f>E44</f>
        <v>37</v>
      </c>
      <c r="P56" s="248">
        <f>G44</f>
        <v>36</v>
      </c>
      <c r="Q56" s="248">
        <f>H44</f>
        <v>1</v>
      </c>
    </row>
    <row r="57" spans="1:17" ht="12.75">
      <c r="A57" s="108"/>
      <c r="B57" s="108"/>
      <c r="C57" s="108"/>
      <c r="D57" s="108"/>
      <c r="P57" s="109"/>
      <c r="Q57" s="109"/>
    </row>
    <row r="58" spans="16:17" ht="12.75">
      <c r="P58" s="109"/>
      <c r="Q58" s="109"/>
    </row>
    <row r="59" spans="16:17" ht="12.75">
      <c r="P59" s="109"/>
      <c r="Q59" s="109"/>
    </row>
    <row r="60" spans="16:17" ht="12.75">
      <c r="P60" s="109"/>
      <c r="Q60" s="109"/>
    </row>
    <row r="61" spans="16:17" ht="12.75">
      <c r="P61" s="109"/>
      <c r="Q61" s="109"/>
    </row>
    <row r="62" spans="16:17" ht="12.75">
      <c r="P62" s="109"/>
      <c r="Q62" s="109"/>
    </row>
  </sheetData>
  <mergeCells count="6">
    <mergeCell ref="P17:Q17"/>
    <mergeCell ref="P2:Q2"/>
    <mergeCell ref="C1:E1"/>
    <mergeCell ref="C2:E2"/>
    <mergeCell ref="C3:E3"/>
    <mergeCell ref="G2:H2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95" r:id="rId1"/>
  <headerFooter alignWithMargins="0">
    <oddHeader>&amp;C&amp;"Times New Roman CE,Normál\&amp;P/&amp;N
Létszám adatok&amp;R&amp;"Times New Roman CE,Normál\3/a.sz.melléklet
fő</oddHeader>
    <oddFooter>&amp;L&amp;"Times New Roman CE,Normál\&amp;D/&amp;T/Csiker Lajosné&amp;C&amp;"Times New Roman CE,Normál\&amp;F/&amp;A/Tóthné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2003-02-11T10:06:16Z</cp:lastPrinted>
  <dcterms:created xsi:type="dcterms:W3CDTF">2000-07-12T09:08:54Z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