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2006.évi" sheetId="1" r:id="rId1"/>
    <sheet name="rendmód" sheetId="2" r:id="rId2"/>
  </sheets>
  <definedNames>
    <definedName name="_xlnm.Print_Titles" localSheetId="1">'rendmód'!$1:$2</definedName>
  </definedNames>
  <calcPr fullCalcOnLoad="1"/>
</workbook>
</file>

<file path=xl/sharedStrings.xml><?xml version="1.0" encoding="utf-8"?>
<sst xmlns="http://schemas.openxmlformats.org/spreadsheetml/2006/main" count="324" uniqueCount="215">
  <si>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</si>
  <si>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</si>
  <si>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</si>
  <si>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</si>
  <si>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</si>
  <si>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</si>
  <si>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</si>
  <si>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</si>
  <si>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</si>
  <si>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</si>
  <si>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</si>
  <si>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</si>
  <si>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</si>
  <si>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</si>
  <si>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</si>
  <si>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</si>
  <si>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</si>
  <si>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</si>
  <si>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</si>
  <si>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</si>
  <si>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</si>
  <si>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</si>
  <si>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</si>
  <si>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</si>
  <si>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</si>
  <si>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</si>
  <si>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</si>
  <si>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</si>
  <si>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</si>
  <si>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</si>
  <si>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</si>
  <si>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</si>
  <si>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</si>
  <si>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</si>
  <si>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</si>
  <si>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</si>
  <si>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</si>
  <si>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</si>
  <si>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</si>
  <si>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</si>
  <si>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</si>
  <si>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</si>
  <si>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</si>
  <si>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</si>
  <si>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</si>
  <si>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</si>
  <si>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</si>
  <si>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</si>
  <si>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</si>
  <si>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</si>
  <si>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</si>
  <si>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</si>
  <si>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</si>
  <si>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</si>
  <si>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</si>
  <si>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</si>
  <si>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</si>
  <si>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</si>
  <si>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</si>
  <si>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</si>
  <si>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</si>
  <si>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</si>
  <si>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</si>
  <si>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</si>
  <si>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</si>
  <si>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</si>
  <si>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</si>
  <si>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</si>
  <si>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</si>
  <si>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</si>
  <si>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</si>
  <si>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</si>
  <si>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</si>
  <si>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</si>
  <si>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</si>
  <si>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</si>
  <si>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</si>
  <si>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</si>
  <si>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</si>
  <si>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</si>
  <si>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</si>
  <si>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</si>
  <si>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</si>
  <si>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</si>
  <si>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</si>
  <si>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</si>
  <si>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</si>
  <si>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</si>
  <si>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</si>
  <si>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</si>
  <si>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</si>
  <si>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</si>
  <si>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</si>
  <si>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</si>
  <si>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</si>
  <si>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</si>
  <si>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</si>
  <si>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</si>
  <si>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</si>
  <si>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</si>
  <si>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</si>
  <si>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</si>
  <si>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</si>
  <si>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</si>
  <si>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</si>
  <si>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</si>
  <si>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</si>
  <si>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</si>
  <si>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</si>
  <si>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</si>
  <si>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</si>
  <si>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</si>
  <si>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</si>
  <si>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</si>
  <si>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</si>
  <si>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</si>
  <si>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</si>
  <si>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</si>
  <si>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</si>
  <si>
    <t>Támogatási szerződés szerinti összeg eFt-ban</t>
  </si>
  <si>
    <t>Támogatási szerződés szerinti összeg Ft-ban (tényleges 20%-os)</t>
  </si>
  <si>
    <t>2006. évben kifizetett mbér Ft</t>
  </si>
  <si>
    <t>2006. évben kifizetett mbér, e ft</t>
  </si>
  <si>
    <t>2007. évben felmerülő mbér ktg.</t>
  </si>
  <si>
    <t>2007. évben felmerülő mbér ktg.eft</t>
  </si>
  <si>
    <t>Kp-es saját erő lakástul.</t>
  </si>
  <si>
    <t>Kp-es saját erő önk.</t>
  </si>
  <si>
    <t>önkormányzati támogatás</t>
  </si>
  <si>
    <t>állami támogatás</t>
  </si>
  <si>
    <t>Lakástulajdonosokra jutó megtakarítás</t>
  </si>
  <si>
    <t>Kamat-önk-nak</t>
  </si>
  <si>
    <t>mbér önk-nak</t>
  </si>
  <si>
    <t>Önk-i tul-ra jutó megtk.</t>
  </si>
  <si>
    <t>Bérjellegű kifizetés átve-zerése önkormányzati kiadásba</t>
  </si>
  <si>
    <t>most átvezetett bér</t>
  </si>
  <si>
    <t>előző rm-sal átvezetett bér</t>
  </si>
  <si>
    <t>Áfa változás miatti megtakarítás</t>
  </si>
  <si>
    <t>Áfa változás miatti megtakarítás, ebből 209ezer Ft bérjellegű kifizetés átvezerése önkormányzati kiadásba</t>
  </si>
  <si>
    <t>Áfa változás miatti megtakarítás, ebből 2 826 ezer Ft átvezetése önkormányzati kiadásba</t>
  </si>
  <si>
    <t>Lakók+önkorm.+állam</t>
  </si>
  <si>
    <t>Önkorm. Tám.+önkorm.tul-ra jutó összeg</t>
  </si>
  <si>
    <t xml:space="preserve">Áthúzódó kiadások: 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</si>
  <si>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</si>
  <si>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</si>
  <si>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</si>
  <si>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</si>
  <si>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</si>
  <si>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</si>
  <si>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</si>
  <si>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</si>
  <si>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</si>
  <si>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</si>
  <si>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</si>
  <si>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</si>
  <si>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</si>
  <si>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</si>
  <si>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</si>
  <si>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</si>
  <si>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</si>
  <si>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</si>
  <si>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</si>
  <si>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</si>
  <si>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</si>
  <si>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</si>
  <si>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</si>
  <si>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</si>
  <si>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</si>
  <si>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</si>
  <si>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</si>
  <si>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</si>
  <si>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</si>
  <si>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</si>
  <si>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</si>
  <si>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</si>
  <si>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</si>
  <si>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</si>
  <si>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</si>
  <si>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</si>
  <si>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</si>
  <si>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</si>
  <si>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</si>
  <si>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</si>
  <si>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</si>
  <si>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</si>
  <si>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</si>
  <si>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</si>
  <si>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</si>
  <si>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</si>
  <si>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</si>
  <si>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</si>
  <si>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</si>
  <si>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</si>
  <si>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</si>
  <si>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</si>
  <si>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</si>
  <si>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</si>
  <si>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</si>
  <si>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</si>
  <si>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</si>
  <si>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</si>
  <si>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</si>
  <si>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</si>
  <si>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</si>
  <si>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</si>
  <si>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</si>
  <si>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</si>
  <si>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 xml:space="preserve">Áthúzódó kiadások összesen: </t>
  </si>
  <si>
    <t>2007. évi módosított előirányzat</t>
  </si>
  <si>
    <t>Eltérés (+-)</t>
  </si>
  <si>
    <t>2007. évi módosított új előirányzat</t>
  </si>
  <si>
    <t>2007.évi módosított előirányzatból önkormányzati forrás</t>
  </si>
  <si>
    <t>Kiadások mindösszesen</t>
  </si>
  <si>
    <t>Új induló feladatok kiadásai összesen</t>
  </si>
  <si>
    <t xml:space="preserve">Új induló feladatok kiadásai </t>
  </si>
  <si>
    <t xml:space="preserve">Bérjellegű kifiz.átvez.önkormányzati kiadásba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</si>
</sst>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56" applyFill="1">
      <alignment/>
      <protection/>
    </xf>
    <xf numFmtId="3" fontId="5" fillId="0" borderId="10" xfId="56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/>
    </xf>
    <xf numFmtId="3" fontId="5" fillId="0" borderId="11" xfId="56" applyNumberFormat="1" applyFont="1" applyBorder="1" applyAlignment="1">
      <alignment vertical="center"/>
      <protection/>
    </xf>
    <xf numFmtId="0" fontId="5" fillId="0" borderId="11" xfId="0" applyFont="1" applyFill="1" applyBorder="1" applyAlignment="1">
      <alignment/>
    </xf>
    <xf numFmtId="3" fontId="5" fillId="0" borderId="11" xfId="56" applyNumberFormat="1" applyFont="1" applyFill="1" applyBorder="1" applyAlignment="1">
      <alignment horizontal="right" vertical="center"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56" applyNumberFormat="1" applyFont="1" applyBorder="1" applyAlignment="1">
      <alignment vertical="center"/>
      <protection/>
    </xf>
    <xf numFmtId="0" fontId="4" fillId="0" borderId="10" xfId="56" applyFont="1" applyFill="1" applyBorder="1" applyAlignment="1">
      <alignment/>
      <protection/>
    </xf>
    <xf numFmtId="0" fontId="5" fillId="0" borderId="10" xfId="56" applyFont="1" applyFill="1" applyBorder="1" applyAlignment="1">
      <alignment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/>
      <protection/>
    </xf>
    <xf numFmtId="3" fontId="5" fillId="0" borderId="11" xfId="56" applyNumberFormat="1" applyFont="1" applyFill="1" applyBorder="1">
      <alignment/>
      <protection/>
    </xf>
    <xf numFmtId="3" fontId="5" fillId="0" borderId="12" xfId="56" applyNumberFormat="1" applyFont="1" applyFill="1" applyBorder="1">
      <alignment/>
      <protection/>
    </xf>
    <xf numFmtId="3" fontId="5" fillId="0" borderId="11" xfId="56" applyNumberFormat="1" applyFont="1" applyFill="1" applyBorder="1" applyAlignment="1">
      <alignment vertical="center"/>
      <protection/>
    </xf>
    <xf numFmtId="3" fontId="7" fillId="0" borderId="11" xfId="56" applyNumberFormat="1" applyFont="1" applyBorder="1" applyAlignment="1">
      <alignment vertical="center"/>
      <protection/>
    </xf>
    <xf numFmtId="3" fontId="7" fillId="0" borderId="12" xfId="56" applyNumberFormat="1" applyFont="1" applyBorder="1" applyAlignment="1">
      <alignment vertical="center"/>
      <protection/>
    </xf>
    <xf numFmtId="3" fontId="6" fillId="0" borderId="13" xfId="56" applyNumberFormat="1" applyFont="1" applyFill="1" applyBorder="1" applyAlignment="1">
      <alignment horizontal="right"/>
      <protection/>
    </xf>
    <xf numFmtId="3" fontId="5" fillId="0" borderId="12" xfId="56" applyNumberFormat="1" applyFont="1" applyFill="1" applyBorder="1" applyAlignment="1">
      <alignment vertical="center"/>
      <protection/>
    </xf>
    <xf numFmtId="0" fontId="6" fillId="0" borderId="13" xfId="56" applyFont="1" applyFill="1" applyBorder="1" applyAlignment="1">
      <alignment/>
      <protection/>
    </xf>
    <xf numFmtId="3" fontId="6" fillId="0" borderId="13" xfId="56" applyNumberFormat="1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24" borderId="13" xfId="56" applyFont="1" applyFill="1" applyBorder="1" applyAlignment="1">
      <alignment horizontal="center" vertical="center" wrapText="1"/>
      <protection/>
    </xf>
    <xf numFmtId="0" fontId="6" fillId="24" borderId="12" xfId="56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>
      <alignment/>
      <protection/>
    </xf>
    <xf numFmtId="3" fontId="5" fillId="0" borderId="14" xfId="56" applyNumberFormat="1" applyFont="1" applyFill="1" applyBorder="1">
      <alignment/>
      <protection/>
    </xf>
    <xf numFmtId="0" fontId="6" fillId="24" borderId="0" xfId="56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24" borderId="0" xfId="56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56" applyNumberFormat="1" applyFill="1">
      <alignment/>
      <protection/>
    </xf>
    <xf numFmtId="3" fontId="5" fillId="11" borderId="0" xfId="0" applyNumberFormat="1" applyFont="1" applyFill="1" applyAlignment="1">
      <alignment/>
    </xf>
    <xf numFmtId="0" fontId="8" fillId="0" borderId="11" xfId="0" applyFont="1" applyFill="1" applyBorder="1" applyAlignment="1">
      <alignment vertical="center" wrapText="1"/>
    </xf>
    <xf numFmtId="0" fontId="0" fillId="0" borderId="0" xfId="56" applyFont="1" applyFill="1">
      <alignment/>
      <protection/>
    </xf>
    <xf numFmtId="0" fontId="8" fillId="0" borderId="13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5" fillId="0" borderId="11" xfId="56" applyFont="1" applyFill="1" applyBorder="1">
      <alignment/>
      <protection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9" fillId="0" borderId="13" xfId="56" applyNumberFormat="1" applyFont="1" applyFill="1" applyBorder="1">
      <alignment/>
      <protection/>
    </xf>
    <xf numFmtId="0" fontId="9" fillId="0" borderId="13" xfId="56" applyFont="1" applyFill="1" applyBorder="1" applyAlignment="1">
      <alignment wrapText="1"/>
      <protection/>
    </xf>
    <xf numFmtId="0" fontId="10" fillId="0" borderId="13" xfId="0" applyFont="1" applyFill="1" applyBorder="1" applyAlignment="1">
      <alignment/>
    </xf>
    <xf numFmtId="0" fontId="0" fillId="0" borderId="0" xfId="56" applyFill="1" applyBorder="1">
      <alignment/>
      <protection/>
    </xf>
    <xf numFmtId="0" fontId="0" fillId="0" borderId="0" xfId="0" applyFill="1" applyBorder="1" applyAlignment="1">
      <alignment/>
    </xf>
    <xf numFmtId="3" fontId="5" fillId="0" borderId="10" xfId="56" applyNumberFormat="1" applyFont="1" applyFill="1" applyBorder="1" applyAlignment="1">
      <alignment vertical="center"/>
      <protection/>
    </xf>
    <xf numFmtId="3" fontId="5" fillId="0" borderId="10" xfId="56" applyNumberFormat="1" applyFont="1" applyFill="1" applyBorder="1">
      <alignment/>
      <protection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11" fillId="0" borderId="13" xfId="56" applyFont="1" applyFill="1" applyBorder="1" applyAlignment="1">
      <alignment/>
      <protection/>
    </xf>
    <xf numFmtId="0" fontId="11" fillId="0" borderId="13" xfId="56" applyFont="1" applyFill="1" applyBorder="1">
      <alignment/>
      <protection/>
    </xf>
    <xf numFmtId="3" fontId="11" fillId="0" borderId="13" xfId="56" applyNumberFormat="1" applyFont="1" applyFill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3" fontId="5" fillId="0" borderId="11" xfId="56" applyNumberFormat="1" applyFont="1" applyFill="1" applyBorder="1" applyAlignment="1">
      <alignment/>
      <protection/>
    </xf>
    <xf numFmtId="3" fontId="5" fillId="0" borderId="11" xfId="56" applyNumberFormat="1" applyFont="1" applyBorder="1" applyAlignment="1">
      <alignment/>
      <protection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5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/>
    </xf>
    <xf numFmtId="0" fontId="11" fillId="0" borderId="15" xfId="56" applyFont="1" applyFill="1" applyBorder="1" applyAlignment="1">
      <alignment vertical="center"/>
      <protection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9" fillId="0" borderId="15" xfId="56" applyFont="1" applyFill="1" applyBorder="1" applyAlignment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anel pályázatok  összesítő adatai_2004. október 0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9" width="13.28125" style="1" customWidth="1"/>
    <col min="10" max="11" width="12.00390625" style="1" customWidth="1"/>
    <col min="12" max="13" width="9.140625" style="31" customWidth="1"/>
    <col min="14" max="15" width="9.140625" style="1" customWidth="1"/>
    <col min="16" max="16" width="10.57421875" style="1" bestFit="1" customWidth="1"/>
    <col min="17" max="17" width="9.140625" style="1" customWidth="1"/>
    <col min="18" max="19" width="16.140625" style="1" customWidth="1"/>
    <col min="20" max="20" width="9.421875" style="1" bestFit="1" customWidth="1"/>
    <col min="21" max="16384" width="9.140625" style="1" customWidth="1"/>
  </cols>
  <sheetData>
    <row r="1" spans="1:8" ht="14.25" customHeight="1">
      <c r="A1" s="11"/>
      <c r="B1" s="70" t="s">
        <v>2</v>
      </c>
      <c r="C1" s="71"/>
      <c r="D1" s="71"/>
      <c r="E1" s="72"/>
      <c r="F1" s="72"/>
      <c r="G1" s="73"/>
      <c r="H1" s="74" t="s">
        <v>1</v>
      </c>
    </row>
    <row r="2" spans="1:24" ht="67.5" customHeight="1">
      <c r="A2" s="24" t="s">
        <v>0</v>
      </c>
      <c r="B2" s="25" t="s">
        <v>114</v>
      </c>
      <c r="C2" s="26" t="s">
        <v>115</v>
      </c>
      <c r="D2" s="27" t="s">
        <v>113</v>
      </c>
      <c r="E2" s="25" t="s">
        <v>117</v>
      </c>
      <c r="F2" s="26" t="s">
        <v>118</v>
      </c>
      <c r="G2" s="27" t="s">
        <v>113</v>
      </c>
      <c r="H2" s="75"/>
      <c r="I2" s="30" t="s">
        <v>120</v>
      </c>
      <c r="J2" s="30" t="s">
        <v>119</v>
      </c>
      <c r="K2" s="30" t="s">
        <v>139</v>
      </c>
      <c r="L2" s="33" t="s">
        <v>121</v>
      </c>
      <c r="M2" s="33" t="s">
        <v>122</v>
      </c>
      <c r="N2" s="33" t="s">
        <v>123</v>
      </c>
      <c r="O2" s="33" t="s">
        <v>124</v>
      </c>
      <c r="P2" s="33" t="s">
        <v>125</v>
      </c>
      <c r="Q2" s="33" t="s">
        <v>126</v>
      </c>
      <c r="R2" s="33" t="s">
        <v>127</v>
      </c>
      <c r="S2" s="33" t="s">
        <v>140</v>
      </c>
      <c r="T2" s="33" t="s">
        <v>128</v>
      </c>
      <c r="U2" s="33" t="s">
        <v>129</v>
      </c>
      <c r="V2" s="33" t="s">
        <v>132</v>
      </c>
      <c r="W2" s="33" t="s">
        <v>130</v>
      </c>
      <c r="X2" s="33" t="s">
        <v>131</v>
      </c>
    </row>
    <row r="3" spans="1:23" ht="12.75" customHeight="1">
      <c r="A3" s="12" t="s">
        <v>4</v>
      </c>
      <c r="B3" s="31">
        <v>23904</v>
      </c>
      <c r="C3" s="31">
        <v>23904</v>
      </c>
      <c r="D3" s="5">
        <f aca="true" t="shared" si="0" ref="D3:D66">+C3-B3</f>
        <v>0</v>
      </c>
      <c r="E3" s="3">
        <v>7983</v>
      </c>
      <c r="F3" s="3">
        <v>7983</v>
      </c>
      <c r="G3" s="28">
        <f aca="true" t="shared" si="1" ref="G3:G66">+F3-E3</f>
        <v>0</v>
      </c>
      <c r="H3" s="4"/>
      <c r="I3" s="31">
        <v>23379609</v>
      </c>
      <c r="J3" s="31">
        <v>23380</v>
      </c>
      <c r="K3" s="31"/>
      <c r="L3" s="31">
        <v>494995</v>
      </c>
      <c r="M3" s="31">
        <v>495</v>
      </c>
      <c r="N3" s="32"/>
      <c r="P3" s="35"/>
      <c r="Q3" s="31"/>
      <c r="R3" s="31"/>
      <c r="S3" s="31"/>
      <c r="T3" s="31"/>
      <c r="U3" s="31"/>
      <c r="V3" s="31"/>
      <c r="W3" s="31"/>
    </row>
    <row r="4" spans="1:23" ht="12.75" customHeight="1">
      <c r="A4" s="13" t="s">
        <v>5</v>
      </c>
      <c r="B4" s="17">
        <v>21805</v>
      </c>
      <c r="C4" s="17">
        <v>21805</v>
      </c>
      <c r="D4" s="5">
        <f t="shared" si="0"/>
        <v>0</v>
      </c>
      <c r="E4" s="5">
        <v>8003</v>
      </c>
      <c r="F4" s="5">
        <v>8003</v>
      </c>
      <c r="G4" s="28">
        <f t="shared" si="1"/>
        <v>0</v>
      </c>
      <c r="H4" s="6"/>
      <c r="I4" s="31">
        <v>20938846</v>
      </c>
      <c r="J4" s="31">
        <v>20939</v>
      </c>
      <c r="K4" s="31"/>
      <c r="N4" s="32"/>
      <c r="P4" s="35"/>
      <c r="Q4" s="31"/>
      <c r="R4" s="31"/>
      <c r="S4" s="31"/>
      <c r="T4" s="31"/>
      <c r="U4" s="31"/>
      <c r="V4" s="31"/>
      <c r="W4" s="31"/>
    </row>
    <row r="5" spans="1:23" ht="20.25" customHeight="1">
      <c r="A5" s="13" t="s">
        <v>6</v>
      </c>
      <c r="B5" s="18">
        <v>22917</v>
      </c>
      <c r="C5" s="18">
        <v>22006</v>
      </c>
      <c r="D5" s="5">
        <f t="shared" si="0"/>
        <v>-911</v>
      </c>
      <c r="E5" s="5">
        <v>7824</v>
      </c>
      <c r="F5" s="5">
        <v>7512</v>
      </c>
      <c r="G5" s="28">
        <f t="shared" si="1"/>
        <v>-312</v>
      </c>
      <c r="H5" s="38" t="s">
        <v>136</v>
      </c>
      <c r="I5" s="31">
        <v>22006231</v>
      </c>
      <c r="J5" s="31">
        <v>22006</v>
      </c>
      <c r="K5" s="31">
        <f>+P5+Q5+R5+T5</f>
        <v>22006231</v>
      </c>
      <c r="N5" s="32"/>
      <c r="P5" s="35">
        <v>7182500</v>
      </c>
      <c r="Q5" s="31">
        <v>200577</v>
      </c>
      <c r="R5" s="31">
        <v>7311577</v>
      </c>
      <c r="S5" s="31">
        <f>+R5+Q5</f>
        <v>7512154</v>
      </c>
      <c r="T5" s="31">
        <v>7311577</v>
      </c>
      <c r="U5" s="31">
        <v>295012</v>
      </c>
      <c r="V5" s="31">
        <v>8234</v>
      </c>
      <c r="W5" s="31">
        <v>133375</v>
      </c>
    </row>
    <row r="6" spans="1:23" ht="33.75" customHeight="1">
      <c r="A6" s="13" t="s">
        <v>7</v>
      </c>
      <c r="B6" s="31">
        <v>8890</v>
      </c>
      <c r="C6" s="31">
        <v>8724</v>
      </c>
      <c r="D6" s="5">
        <f t="shared" si="0"/>
        <v>-166</v>
      </c>
      <c r="E6" s="7">
        <v>3236</v>
      </c>
      <c r="F6" s="7">
        <v>3181</v>
      </c>
      <c r="G6" s="28">
        <f t="shared" si="1"/>
        <v>-55</v>
      </c>
      <c r="H6" s="38" t="s">
        <v>133</v>
      </c>
      <c r="I6" s="31">
        <v>8608453</v>
      </c>
      <c r="J6" s="31">
        <v>8608</v>
      </c>
      <c r="K6" s="31">
        <f aca="true" t="shared" si="2" ref="K6:K18">+P6+Q6+R6+T6</f>
        <v>0</v>
      </c>
      <c r="L6" s="31">
        <v>283056</v>
      </c>
      <c r="M6" s="31">
        <v>283</v>
      </c>
      <c r="N6" s="32"/>
      <c r="S6" s="31">
        <f aca="true" t="shared" si="3" ref="S6:S69">+R6+Q6</f>
        <v>0</v>
      </c>
      <c r="V6" s="31"/>
      <c r="W6" s="31"/>
    </row>
    <row r="7" spans="1:24" ht="20.25" customHeight="1">
      <c r="A7" s="13" t="s">
        <v>8</v>
      </c>
      <c r="B7" s="31">
        <v>11089</v>
      </c>
      <c r="C7" s="31">
        <v>11003</v>
      </c>
      <c r="D7" s="5">
        <f t="shared" si="0"/>
        <v>-86</v>
      </c>
      <c r="E7" s="5">
        <v>3679</v>
      </c>
      <c r="F7" s="17">
        <v>3667</v>
      </c>
      <c r="G7" s="28">
        <f t="shared" si="1"/>
        <v>-12</v>
      </c>
      <c r="H7" s="38" t="s">
        <v>136</v>
      </c>
      <c r="I7" s="31">
        <v>11002610</v>
      </c>
      <c r="J7" s="31">
        <v>11003</v>
      </c>
      <c r="K7" s="31">
        <f t="shared" si="2"/>
        <v>11002610</v>
      </c>
      <c r="L7" s="31">
        <v>403395</v>
      </c>
      <c r="M7" s="31">
        <v>404</v>
      </c>
      <c r="N7" s="32"/>
      <c r="P7" s="35">
        <v>3667538</v>
      </c>
      <c r="Q7" s="31">
        <v>0</v>
      </c>
      <c r="R7" s="31">
        <v>3667536</v>
      </c>
      <c r="S7" s="31">
        <f t="shared" si="3"/>
        <v>3667536</v>
      </c>
      <c r="T7" s="31">
        <v>3667536</v>
      </c>
      <c r="U7" s="31">
        <v>196429</v>
      </c>
      <c r="V7" s="31"/>
      <c r="W7" s="31">
        <v>63062</v>
      </c>
      <c r="X7" s="31">
        <v>114966</v>
      </c>
    </row>
    <row r="8" spans="1:24" ht="21" customHeight="1">
      <c r="A8" s="13" t="s">
        <v>9</v>
      </c>
      <c r="B8" s="31">
        <v>22227</v>
      </c>
      <c r="C8" s="31">
        <v>21743</v>
      </c>
      <c r="D8" s="5">
        <f t="shared" si="0"/>
        <v>-484</v>
      </c>
      <c r="E8" s="7">
        <v>7392</v>
      </c>
      <c r="F8" s="7">
        <v>7248</v>
      </c>
      <c r="G8" s="28">
        <f t="shared" si="1"/>
        <v>-144</v>
      </c>
      <c r="H8" s="38" t="s">
        <v>136</v>
      </c>
      <c r="I8" s="31">
        <v>21742736</v>
      </c>
      <c r="J8" s="31">
        <v>21743</v>
      </c>
      <c r="K8" s="31">
        <f t="shared" si="2"/>
        <v>21742736</v>
      </c>
      <c r="L8" s="31">
        <v>507135</v>
      </c>
      <c r="M8" s="31">
        <v>507</v>
      </c>
      <c r="N8" s="32"/>
      <c r="P8" s="35">
        <v>7247580</v>
      </c>
      <c r="Q8" s="31">
        <v>0</v>
      </c>
      <c r="R8" s="31">
        <v>7247578</v>
      </c>
      <c r="S8" s="31">
        <f t="shared" si="3"/>
        <v>7247578</v>
      </c>
      <c r="T8" s="31">
        <v>7247578</v>
      </c>
      <c r="U8" s="31">
        <v>363688</v>
      </c>
      <c r="V8" s="31"/>
      <c r="W8" s="31">
        <v>77968</v>
      </c>
      <c r="X8" s="31">
        <v>144552</v>
      </c>
    </row>
    <row r="9" spans="1:23" ht="31.5" customHeight="1">
      <c r="A9" s="13" t="s">
        <v>10</v>
      </c>
      <c r="B9" s="17">
        <v>11978</v>
      </c>
      <c r="C9" s="17">
        <v>11782</v>
      </c>
      <c r="D9" s="5">
        <f t="shared" si="0"/>
        <v>-196</v>
      </c>
      <c r="E9" s="5">
        <v>3976</v>
      </c>
      <c r="F9" s="17">
        <v>3911</v>
      </c>
      <c r="G9" s="28">
        <f t="shared" si="1"/>
        <v>-65</v>
      </c>
      <c r="H9" s="38" t="s">
        <v>133</v>
      </c>
      <c r="I9" s="31">
        <v>11702344</v>
      </c>
      <c r="J9" s="31">
        <v>11702</v>
      </c>
      <c r="K9" s="31">
        <f t="shared" si="2"/>
        <v>0</v>
      </c>
      <c r="L9" s="31">
        <v>426284</v>
      </c>
      <c r="M9" s="31">
        <v>426</v>
      </c>
      <c r="N9" s="32"/>
      <c r="P9" s="35"/>
      <c r="Q9" s="31"/>
      <c r="S9" s="31">
        <f t="shared" si="3"/>
        <v>0</v>
      </c>
      <c r="T9" s="31"/>
      <c r="U9" s="31"/>
      <c r="V9" s="31"/>
      <c r="W9" s="31"/>
    </row>
    <row r="10" spans="1:23" ht="12.75" customHeight="1">
      <c r="A10" s="13" t="s">
        <v>11</v>
      </c>
      <c r="B10" s="31">
        <v>22634</v>
      </c>
      <c r="C10" s="31">
        <v>22634</v>
      </c>
      <c r="D10" s="5">
        <f t="shared" si="0"/>
        <v>0</v>
      </c>
      <c r="E10" s="5">
        <v>7470</v>
      </c>
      <c r="F10" s="17">
        <v>7470</v>
      </c>
      <c r="G10" s="28">
        <f t="shared" si="1"/>
        <v>0</v>
      </c>
      <c r="H10" s="6"/>
      <c r="I10" s="31">
        <v>22282861</v>
      </c>
      <c r="J10" s="31">
        <v>22283</v>
      </c>
      <c r="K10" s="31">
        <f t="shared" si="2"/>
        <v>0</v>
      </c>
      <c r="L10" s="34">
        <v>697890</v>
      </c>
      <c r="M10" s="31">
        <v>698</v>
      </c>
      <c r="N10" s="32"/>
      <c r="P10" s="35"/>
      <c r="Q10" s="31"/>
      <c r="R10" s="31"/>
      <c r="S10" s="31">
        <f t="shared" si="3"/>
        <v>0</v>
      </c>
      <c r="T10" s="31"/>
      <c r="U10" s="31"/>
      <c r="V10" s="31"/>
      <c r="W10" s="31"/>
    </row>
    <row r="11" spans="1:23" ht="30" customHeight="1">
      <c r="A11" s="13" t="s">
        <v>12</v>
      </c>
      <c r="B11" s="31">
        <v>7496</v>
      </c>
      <c r="C11" s="31">
        <v>7334</v>
      </c>
      <c r="D11" s="5">
        <f t="shared" si="0"/>
        <v>-162</v>
      </c>
      <c r="E11" s="5">
        <v>2486</v>
      </c>
      <c r="F11" s="17">
        <v>2432</v>
      </c>
      <c r="G11" s="28">
        <f t="shared" si="1"/>
        <v>-54</v>
      </c>
      <c r="H11" s="38" t="s">
        <v>133</v>
      </c>
      <c r="I11" s="31">
        <v>7275927</v>
      </c>
      <c r="J11" s="31">
        <v>7276</v>
      </c>
      <c r="K11" s="31">
        <f t="shared" si="2"/>
        <v>0</v>
      </c>
      <c r="L11" s="31">
        <v>322786</v>
      </c>
      <c r="M11" s="31">
        <v>323</v>
      </c>
      <c r="N11" s="32"/>
      <c r="P11" s="35"/>
      <c r="Q11" s="31"/>
      <c r="R11" s="31"/>
      <c r="S11" s="31">
        <f t="shared" si="3"/>
        <v>0</v>
      </c>
      <c r="T11" s="31"/>
      <c r="U11" s="31"/>
      <c r="V11" s="31"/>
      <c r="W11" s="31"/>
    </row>
    <row r="12" spans="1:23" ht="12.75" customHeight="1">
      <c r="A12" s="13" t="s">
        <v>13</v>
      </c>
      <c r="B12" s="31">
        <v>12245</v>
      </c>
      <c r="C12" s="31">
        <v>12245</v>
      </c>
      <c r="D12" s="5">
        <f t="shared" si="0"/>
        <v>0</v>
      </c>
      <c r="E12" s="5">
        <v>4604</v>
      </c>
      <c r="F12" s="5">
        <v>4604</v>
      </c>
      <c r="G12" s="28">
        <f t="shared" si="1"/>
        <v>0</v>
      </c>
      <c r="H12" s="6"/>
      <c r="I12" s="31">
        <v>11760366</v>
      </c>
      <c r="J12" s="31">
        <v>11760</v>
      </c>
      <c r="K12" s="31">
        <f>+P12+Q12+R12+T12</f>
        <v>0</v>
      </c>
      <c r="N12" s="32"/>
      <c r="P12" s="35"/>
      <c r="Q12" s="31"/>
      <c r="R12" s="31"/>
      <c r="S12" s="31">
        <f t="shared" si="3"/>
        <v>0</v>
      </c>
      <c r="T12" s="31"/>
      <c r="U12" s="31"/>
      <c r="V12" s="31"/>
      <c r="W12" s="31"/>
    </row>
    <row r="13" spans="1:23" ht="12.75" customHeight="1">
      <c r="A13" s="13" t="s">
        <v>14</v>
      </c>
      <c r="B13" s="17">
        <v>10239</v>
      </c>
      <c r="C13" s="17">
        <v>10239</v>
      </c>
      <c r="D13" s="5">
        <f t="shared" si="0"/>
        <v>0</v>
      </c>
      <c r="E13" s="7">
        <v>3398</v>
      </c>
      <c r="F13" s="7">
        <v>3398</v>
      </c>
      <c r="G13" s="28">
        <f t="shared" si="1"/>
        <v>0</v>
      </c>
      <c r="H13" s="6"/>
      <c r="I13" s="31">
        <v>9834492</v>
      </c>
      <c r="J13" s="31">
        <v>9835</v>
      </c>
      <c r="K13" s="31">
        <f t="shared" si="2"/>
        <v>0</v>
      </c>
      <c r="N13" s="32"/>
      <c r="P13" s="35"/>
      <c r="Q13" s="31"/>
      <c r="R13" s="31"/>
      <c r="S13" s="31">
        <f t="shared" si="3"/>
        <v>0</v>
      </c>
      <c r="T13" s="31"/>
      <c r="U13" s="31"/>
      <c r="V13" s="31"/>
      <c r="W13" s="31"/>
    </row>
    <row r="14" spans="1:23" ht="12.75" customHeight="1">
      <c r="A14" s="13" t="s">
        <v>15</v>
      </c>
      <c r="B14" s="17">
        <v>29064</v>
      </c>
      <c r="C14" s="17">
        <v>29064</v>
      </c>
      <c r="D14" s="5">
        <f t="shared" si="0"/>
        <v>0</v>
      </c>
      <c r="E14" s="5">
        <v>9648</v>
      </c>
      <c r="F14" s="5">
        <v>9648</v>
      </c>
      <c r="G14" s="28">
        <f t="shared" si="1"/>
        <v>0</v>
      </c>
      <c r="H14" s="6"/>
      <c r="I14" s="31">
        <v>27913941</v>
      </c>
      <c r="J14" s="31">
        <v>27914</v>
      </c>
      <c r="K14" s="31">
        <f t="shared" si="2"/>
        <v>0</v>
      </c>
      <c r="N14" s="32"/>
      <c r="P14" s="35"/>
      <c r="Q14" s="31"/>
      <c r="R14" s="31"/>
      <c r="S14" s="31">
        <f t="shared" si="3"/>
        <v>0</v>
      </c>
      <c r="T14" s="31"/>
      <c r="U14" s="31"/>
      <c r="V14" s="31"/>
      <c r="W14" s="31"/>
    </row>
    <row r="15" spans="1:23" ht="21" customHeight="1">
      <c r="A15" s="13" t="s">
        <v>16</v>
      </c>
      <c r="B15" s="17">
        <v>12018</v>
      </c>
      <c r="C15" s="17">
        <v>11549</v>
      </c>
      <c r="D15" s="5">
        <f t="shared" si="0"/>
        <v>-469</v>
      </c>
      <c r="E15" s="5">
        <v>3996</v>
      </c>
      <c r="F15" s="5">
        <v>3839</v>
      </c>
      <c r="G15" s="28">
        <f t="shared" si="1"/>
        <v>-157</v>
      </c>
      <c r="H15" s="38" t="s">
        <v>136</v>
      </c>
      <c r="I15" s="31">
        <v>11548496</v>
      </c>
      <c r="J15" s="31">
        <v>11548</v>
      </c>
      <c r="K15" s="31">
        <f t="shared" si="2"/>
        <v>11548496</v>
      </c>
      <c r="N15" s="32"/>
      <c r="P15" s="35">
        <v>3869500</v>
      </c>
      <c r="Q15" s="31">
        <v>0</v>
      </c>
      <c r="R15" s="31">
        <v>3839498</v>
      </c>
      <c r="S15" s="31">
        <f t="shared" si="3"/>
        <v>3839498</v>
      </c>
      <c r="T15" s="31">
        <v>3839498</v>
      </c>
      <c r="U15" s="31">
        <v>156645</v>
      </c>
      <c r="V15" s="31"/>
      <c r="W15" s="31">
        <v>27506</v>
      </c>
    </row>
    <row r="16" spans="1:23" ht="12.75" customHeight="1">
      <c r="A16" s="13" t="s">
        <v>17</v>
      </c>
      <c r="B16" s="17">
        <v>25810</v>
      </c>
      <c r="C16" s="17">
        <v>25810</v>
      </c>
      <c r="D16" s="5">
        <f t="shared" si="0"/>
        <v>0</v>
      </c>
      <c r="E16" s="5">
        <v>8593</v>
      </c>
      <c r="F16" s="5">
        <v>8593</v>
      </c>
      <c r="G16" s="28">
        <f t="shared" si="1"/>
        <v>0</v>
      </c>
      <c r="H16" s="6"/>
      <c r="I16" s="31">
        <v>24625465</v>
      </c>
      <c r="J16" s="31">
        <v>24625</v>
      </c>
      <c r="K16" s="31">
        <f t="shared" si="2"/>
        <v>0</v>
      </c>
      <c r="N16" s="32"/>
      <c r="P16" s="35"/>
      <c r="Q16" s="31"/>
      <c r="R16" s="31"/>
      <c r="S16" s="31">
        <f t="shared" si="3"/>
        <v>0</v>
      </c>
      <c r="T16" s="31"/>
      <c r="U16" s="31"/>
      <c r="V16" s="31"/>
      <c r="W16" s="31"/>
    </row>
    <row r="17" spans="1:24" ht="23.25" customHeight="1">
      <c r="A17" s="13" t="s">
        <v>18</v>
      </c>
      <c r="B17" s="31">
        <v>9377</v>
      </c>
      <c r="C17" s="31">
        <v>9145</v>
      </c>
      <c r="D17" s="5">
        <f t="shared" si="0"/>
        <v>-232</v>
      </c>
      <c r="E17" s="5">
        <v>3115</v>
      </c>
      <c r="F17" s="5">
        <v>3038</v>
      </c>
      <c r="G17" s="28">
        <f t="shared" si="1"/>
        <v>-77</v>
      </c>
      <c r="H17" s="38" t="s">
        <v>136</v>
      </c>
      <c r="I17" s="31">
        <v>9144672</v>
      </c>
      <c r="J17" s="31">
        <v>9145</v>
      </c>
      <c r="K17" s="31">
        <f t="shared" si="2"/>
        <v>9144672</v>
      </c>
      <c r="L17" s="31">
        <v>140000</v>
      </c>
      <c r="M17" s="31">
        <v>140</v>
      </c>
      <c r="N17" s="32"/>
      <c r="P17" s="35">
        <v>3068224</v>
      </c>
      <c r="Q17" s="31">
        <v>0</v>
      </c>
      <c r="R17" s="31">
        <v>3038224</v>
      </c>
      <c r="S17" s="31">
        <f t="shared" si="3"/>
        <v>3038224</v>
      </c>
      <c r="T17" s="31">
        <v>3038224</v>
      </c>
      <c r="U17" s="31">
        <v>124038</v>
      </c>
      <c r="V17" s="31"/>
      <c r="W17" s="31">
        <v>21587</v>
      </c>
      <c r="X17" s="31">
        <v>66168</v>
      </c>
    </row>
    <row r="18" spans="1:23" ht="32.25" customHeight="1">
      <c r="A18" s="13" t="s">
        <v>19</v>
      </c>
      <c r="B18" s="17">
        <v>13573</v>
      </c>
      <c r="C18" s="17">
        <v>13377</v>
      </c>
      <c r="D18" s="5">
        <f t="shared" si="0"/>
        <v>-196</v>
      </c>
      <c r="E18" s="5">
        <v>4514</v>
      </c>
      <c r="F18" s="17">
        <v>4449</v>
      </c>
      <c r="G18" s="28">
        <f t="shared" si="1"/>
        <v>-65</v>
      </c>
      <c r="H18" s="38" t="s">
        <v>133</v>
      </c>
      <c r="I18" s="31">
        <v>12898346</v>
      </c>
      <c r="J18" s="31">
        <v>12898</v>
      </c>
      <c r="K18" s="31">
        <f t="shared" si="2"/>
        <v>0</v>
      </c>
      <c r="L18" s="31">
        <v>195740</v>
      </c>
      <c r="M18" s="31">
        <v>196</v>
      </c>
      <c r="N18" s="32"/>
      <c r="P18" s="35"/>
      <c r="Q18" s="31"/>
      <c r="R18" s="31"/>
      <c r="S18" s="31">
        <f t="shared" si="3"/>
        <v>0</v>
      </c>
      <c r="T18" s="31"/>
      <c r="U18" s="31"/>
      <c r="V18" s="31"/>
      <c r="W18" s="31"/>
    </row>
    <row r="19" spans="1:23" ht="19.5" customHeight="1">
      <c r="A19" s="13" t="s">
        <v>20</v>
      </c>
      <c r="B19" s="31">
        <v>11215</v>
      </c>
      <c r="C19" s="31">
        <v>10777</v>
      </c>
      <c r="D19" s="5">
        <f t="shared" si="0"/>
        <v>-438</v>
      </c>
      <c r="E19" s="5">
        <v>3728</v>
      </c>
      <c r="F19" s="5">
        <v>3582</v>
      </c>
      <c r="G19" s="28">
        <f t="shared" si="1"/>
        <v>-146</v>
      </c>
      <c r="H19" s="38" t="s">
        <v>136</v>
      </c>
      <c r="I19" s="31">
        <v>10776754</v>
      </c>
      <c r="J19" s="31">
        <v>10777</v>
      </c>
      <c r="K19" s="31">
        <f>+P19+Q19+R19+T19</f>
        <v>10776754</v>
      </c>
      <c r="N19" s="32"/>
      <c r="P19" s="35">
        <v>3612252</v>
      </c>
      <c r="Q19" s="31">
        <v>0</v>
      </c>
      <c r="R19" s="31">
        <v>3582251</v>
      </c>
      <c r="S19" s="31">
        <f t="shared" si="3"/>
        <v>3582251</v>
      </c>
      <c r="T19" s="31">
        <v>3582251</v>
      </c>
      <c r="U19" s="31">
        <v>146177</v>
      </c>
      <c r="V19" s="31"/>
      <c r="W19" s="31"/>
    </row>
    <row r="20" spans="1:24" ht="21" customHeight="1">
      <c r="A20" s="13" t="s">
        <v>21</v>
      </c>
      <c r="B20" s="31">
        <v>9377</v>
      </c>
      <c r="C20" s="31">
        <v>9145</v>
      </c>
      <c r="D20" s="5">
        <f t="shared" si="0"/>
        <v>-232</v>
      </c>
      <c r="E20" s="5">
        <v>3116</v>
      </c>
      <c r="F20" s="5">
        <v>3038</v>
      </c>
      <c r="G20" s="28">
        <f t="shared" si="1"/>
        <v>-78</v>
      </c>
      <c r="H20" s="38" t="s">
        <v>136</v>
      </c>
      <c r="I20" s="31">
        <v>9144672</v>
      </c>
      <c r="J20" s="31">
        <v>9145</v>
      </c>
      <c r="K20" s="31">
        <f aca="true" t="shared" si="4" ref="K20:K85">+P20+Q20+R20+T20</f>
        <v>9144672</v>
      </c>
      <c r="L20" s="31">
        <v>140000</v>
      </c>
      <c r="M20" s="31">
        <v>140</v>
      </c>
      <c r="N20" s="32"/>
      <c r="P20" s="31">
        <v>3068224</v>
      </c>
      <c r="Q20" s="31">
        <v>0</v>
      </c>
      <c r="R20" s="31">
        <v>3038224</v>
      </c>
      <c r="S20" s="31">
        <f t="shared" si="3"/>
        <v>3038224</v>
      </c>
      <c r="T20" s="31">
        <v>3038224</v>
      </c>
      <c r="U20" s="31">
        <v>124038</v>
      </c>
      <c r="V20" s="31"/>
      <c r="W20" s="31">
        <v>17941</v>
      </c>
      <c r="X20" s="31">
        <v>66342</v>
      </c>
    </row>
    <row r="21" spans="1:23" ht="20.25" customHeight="1">
      <c r="A21" s="13" t="s">
        <v>22</v>
      </c>
      <c r="B21" s="31">
        <v>11945</v>
      </c>
      <c r="C21" s="31">
        <v>11467</v>
      </c>
      <c r="D21" s="5">
        <f t="shared" si="0"/>
        <v>-478</v>
      </c>
      <c r="E21" s="5">
        <v>3972</v>
      </c>
      <c r="F21" s="5">
        <v>3813</v>
      </c>
      <c r="G21" s="28">
        <f t="shared" si="1"/>
        <v>-159</v>
      </c>
      <c r="H21" s="38" t="s">
        <v>136</v>
      </c>
      <c r="I21" s="31">
        <v>11467459</v>
      </c>
      <c r="J21" s="31">
        <v>11467</v>
      </c>
      <c r="K21" s="31">
        <f t="shared" si="4"/>
        <v>11467459</v>
      </c>
      <c r="N21" s="32"/>
      <c r="P21" s="35">
        <v>3841687</v>
      </c>
      <c r="Q21" s="31">
        <v>0</v>
      </c>
      <c r="R21" s="31">
        <v>3812886</v>
      </c>
      <c r="S21" s="31">
        <f t="shared" si="3"/>
        <v>3812886</v>
      </c>
      <c r="T21" s="31">
        <v>3812886</v>
      </c>
      <c r="U21" s="31">
        <v>160073</v>
      </c>
      <c r="V21" s="31"/>
      <c r="W21" s="31">
        <v>81703</v>
      </c>
    </row>
    <row r="22" spans="1:23" ht="12.75" customHeight="1">
      <c r="A22" s="13" t="s">
        <v>23</v>
      </c>
      <c r="B22" s="17">
        <v>25126</v>
      </c>
      <c r="C22" s="17">
        <v>25126</v>
      </c>
      <c r="D22" s="5">
        <f t="shared" si="0"/>
        <v>0</v>
      </c>
      <c r="E22" s="5">
        <v>8365</v>
      </c>
      <c r="F22" s="5">
        <v>8365</v>
      </c>
      <c r="G22" s="28">
        <f t="shared" si="1"/>
        <v>0</v>
      </c>
      <c r="H22" s="6"/>
      <c r="I22" s="31">
        <v>23979631</v>
      </c>
      <c r="J22" s="31">
        <v>23980</v>
      </c>
      <c r="K22" s="31">
        <f t="shared" si="4"/>
        <v>0</v>
      </c>
      <c r="N22" s="32"/>
      <c r="P22" s="35"/>
      <c r="Q22" s="31"/>
      <c r="R22" s="31"/>
      <c r="S22" s="31">
        <f t="shared" si="3"/>
        <v>0</v>
      </c>
      <c r="T22" s="31"/>
      <c r="U22" s="31"/>
      <c r="V22" s="31"/>
      <c r="W22" s="31"/>
    </row>
    <row r="23" spans="1:23" ht="12.75" customHeight="1">
      <c r="A23" s="13" t="s">
        <v>24</v>
      </c>
      <c r="B23" s="17">
        <v>3247</v>
      </c>
      <c r="C23" s="17">
        <v>3247</v>
      </c>
      <c r="D23" s="5">
        <f t="shared" si="0"/>
        <v>0</v>
      </c>
      <c r="E23" s="5">
        <v>1052</v>
      </c>
      <c r="F23" s="5">
        <v>1052</v>
      </c>
      <c r="G23" s="28">
        <f t="shared" si="1"/>
        <v>0</v>
      </c>
      <c r="H23" s="6"/>
      <c r="I23" s="31">
        <v>3108748</v>
      </c>
      <c r="J23" s="31">
        <v>3109</v>
      </c>
      <c r="K23" s="31">
        <f t="shared" si="4"/>
        <v>0</v>
      </c>
      <c r="N23" s="32"/>
      <c r="P23" s="35"/>
      <c r="Q23" s="31"/>
      <c r="R23" s="31"/>
      <c r="S23" s="31">
        <f t="shared" si="3"/>
        <v>0</v>
      </c>
      <c r="T23" s="31"/>
      <c r="U23" s="31"/>
      <c r="V23" s="31"/>
      <c r="W23" s="31"/>
    </row>
    <row r="24" spans="1:23" ht="12.75" customHeight="1">
      <c r="A24" s="13" t="s">
        <v>25</v>
      </c>
      <c r="B24" s="17">
        <v>16319</v>
      </c>
      <c r="C24" s="17">
        <v>16319</v>
      </c>
      <c r="D24" s="5">
        <f t="shared" si="0"/>
        <v>0</v>
      </c>
      <c r="E24" s="5">
        <v>5430</v>
      </c>
      <c r="F24" s="5">
        <v>5430</v>
      </c>
      <c r="G24" s="28">
        <f t="shared" si="1"/>
        <v>0</v>
      </c>
      <c r="H24" s="6"/>
      <c r="I24" s="31">
        <v>15670320</v>
      </c>
      <c r="J24" s="31">
        <v>15670</v>
      </c>
      <c r="K24" s="31">
        <f t="shared" si="4"/>
        <v>0</v>
      </c>
      <c r="N24" s="32"/>
      <c r="P24" s="35"/>
      <c r="Q24" s="31"/>
      <c r="R24" s="31"/>
      <c r="S24" s="31">
        <f t="shared" si="3"/>
        <v>0</v>
      </c>
      <c r="T24" s="31"/>
      <c r="U24" s="31"/>
      <c r="V24" s="31"/>
      <c r="W24" s="31"/>
    </row>
    <row r="25" spans="1:23" ht="12.75" customHeight="1">
      <c r="A25" s="13" t="s">
        <v>26</v>
      </c>
      <c r="B25" s="31">
        <v>8085</v>
      </c>
      <c r="C25" s="31">
        <v>8085</v>
      </c>
      <c r="D25" s="5">
        <f t="shared" si="0"/>
        <v>0</v>
      </c>
      <c r="E25" s="5">
        <v>2736</v>
      </c>
      <c r="F25" s="5">
        <v>2736</v>
      </c>
      <c r="G25" s="28">
        <f t="shared" si="1"/>
        <v>0</v>
      </c>
      <c r="H25" s="6"/>
      <c r="I25" s="31">
        <v>7754538</v>
      </c>
      <c r="J25" s="31">
        <v>7755</v>
      </c>
      <c r="K25" s="31">
        <f t="shared" si="4"/>
        <v>0</v>
      </c>
      <c r="N25" s="32"/>
      <c r="P25" s="35"/>
      <c r="Q25" s="31"/>
      <c r="R25" s="31"/>
      <c r="S25" s="31">
        <f t="shared" si="3"/>
        <v>0</v>
      </c>
      <c r="T25" s="31"/>
      <c r="U25" s="31"/>
      <c r="V25" s="31"/>
      <c r="W25" s="31"/>
    </row>
    <row r="26" spans="1:23" ht="12.75" customHeight="1">
      <c r="A26" s="13" t="s">
        <v>27</v>
      </c>
      <c r="B26" s="31">
        <v>7554</v>
      </c>
      <c r="C26" s="31">
        <v>7554</v>
      </c>
      <c r="D26" s="5">
        <f t="shared" si="0"/>
        <v>0</v>
      </c>
      <c r="E26" s="5">
        <v>2559</v>
      </c>
      <c r="F26" s="5">
        <v>2559</v>
      </c>
      <c r="G26" s="28">
        <f t="shared" si="1"/>
        <v>0</v>
      </c>
      <c r="H26" s="6"/>
      <c r="I26" s="31">
        <v>7255998</v>
      </c>
      <c r="J26" s="31">
        <v>7256</v>
      </c>
      <c r="K26" s="31">
        <f t="shared" si="4"/>
        <v>0</v>
      </c>
      <c r="N26" s="32"/>
      <c r="P26" s="35"/>
      <c r="Q26" s="31"/>
      <c r="R26" s="31"/>
      <c r="S26" s="31">
        <f t="shared" si="3"/>
        <v>0</v>
      </c>
      <c r="T26" s="31"/>
      <c r="U26" s="31"/>
      <c r="V26" s="31"/>
      <c r="W26" s="31"/>
    </row>
    <row r="27" spans="1:23" ht="12.75" customHeight="1">
      <c r="A27" s="13" t="s">
        <v>28</v>
      </c>
      <c r="B27" s="31">
        <v>16555</v>
      </c>
      <c r="C27" s="31">
        <v>16555</v>
      </c>
      <c r="D27" s="5">
        <f t="shared" si="0"/>
        <v>0</v>
      </c>
      <c r="E27" s="5">
        <v>5468</v>
      </c>
      <c r="F27" s="5">
        <v>5468</v>
      </c>
      <c r="G27" s="28">
        <f t="shared" si="1"/>
        <v>0</v>
      </c>
      <c r="H27" s="6"/>
      <c r="I27" s="31">
        <v>15883544</v>
      </c>
      <c r="J27" s="31">
        <v>15884</v>
      </c>
      <c r="K27" s="31">
        <f t="shared" si="4"/>
        <v>0</v>
      </c>
      <c r="N27" s="32"/>
      <c r="P27" s="35"/>
      <c r="Q27" s="31"/>
      <c r="R27" s="31"/>
      <c r="S27" s="31">
        <f t="shared" si="3"/>
        <v>0</v>
      </c>
      <c r="T27" s="31"/>
      <c r="U27" s="31"/>
      <c r="V27" s="31"/>
      <c r="W27" s="31"/>
    </row>
    <row r="28" spans="1:23" ht="12.75" customHeight="1">
      <c r="A28" s="13" t="s">
        <v>49</v>
      </c>
      <c r="B28" s="17">
        <v>10841</v>
      </c>
      <c r="C28" s="17">
        <v>10841</v>
      </c>
      <c r="D28" s="5">
        <f t="shared" si="0"/>
        <v>0</v>
      </c>
      <c r="E28" s="5">
        <v>3564</v>
      </c>
      <c r="F28" s="5">
        <v>3564</v>
      </c>
      <c r="G28" s="28">
        <f t="shared" si="1"/>
        <v>0</v>
      </c>
      <c r="H28" s="6"/>
      <c r="I28" s="31">
        <v>10401845</v>
      </c>
      <c r="J28" s="31">
        <v>10402</v>
      </c>
      <c r="K28" s="31">
        <f t="shared" si="4"/>
        <v>0</v>
      </c>
      <c r="N28" s="32"/>
      <c r="P28" s="35"/>
      <c r="Q28" s="31"/>
      <c r="R28" s="31"/>
      <c r="S28" s="31">
        <f t="shared" si="3"/>
        <v>0</v>
      </c>
      <c r="T28" s="31"/>
      <c r="U28" s="31"/>
      <c r="V28" s="31"/>
      <c r="W28" s="31"/>
    </row>
    <row r="29" spans="1:23" ht="12.75" customHeight="1">
      <c r="A29" s="13" t="s">
        <v>29</v>
      </c>
      <c r="B29" s="17">
        <v>19962</v>
      </c>
      <c r="C29" s="17">
        <v>19962</v>
      </c>
      <c r="D29" s="5">
        <f t="shared" si="0"/>
        <v>0</v>
      </c>
      <c r="E29" s="5">
        <v>7280</v>
      </c>
      <c r="F29" s="5">
        <v>7280</v>
      </c>
      <c r="G29" s="28">
        <f t="shared" si="1"/>
        <v>0</v>
      </c>
      <c r="H29" s="6"/>
      <c r="I29" s="31">
        <v>19077838</v>
      </c>
      <c r="J29" s="31">
        <v>19078</v>
      </c>
      <c r="K29" s="31">
        <f t="shared" si="4"/>
        <v>0</v>
      </c>
      <c r="N29" s="32"/>
      <c r="P29" s="35"/>
      <c r="Q29" s="31"/>
      <c r="R29" s="31"/>
      <c r="S29" s="31">
        <f t="shared" si="3"/>
        <v>0</v>
      </c>
      <c r="T29" s="31"/>
      <c r="U29" s="31"/>
      <c r="V29" s="31"/>
      <c r="W29" s="31"/>
    </row>
    <row r="30" spans="1:23" ht="12.75" customHeight="1">
      <c r="A30" s="13" t="s">
        <v>30</v>
      </c>
      <c r="B30" s="17">
        <v>13371</v>
      </c>
      <c r="C30" s="17">
        <v>13371</v>
      </c>
      <c r="D30" s="5">
        <f t="shared" si="0"/>
        <v>0</v>
      </c>
      <c r="E30" s="5">
        <v>5168</v>
      </c>
      <c r="F30" s="5">
        <v>5168</v>
      </c>
      <c r="G30" s="28">
        <f t="shared" si="1"/>
        <v>0</v>
      </c>
      <c r="H30" s="6"/>
      <c r="I30" s="31">
        <v>12823664</v>
      </c>
      <c r="J30" s="31">
        <v>12824</v>
      </c>
      <c r="K30" s="31">
        <f t="shared" si="4"/>
        <v>0</v>
      </c>
      <c r="N30" s="32"/>
      <c r="P30" s="35"/>
      <c r="Q30" s="31"/>
      <c r="R30" s="31"/>
      <c r="S30" s="31">
        <f t="shared" si="3"/>
        <v>0</v>
      </c>
      <c r="T30" s="31"/>
      <c r="U30" s="31"/>
      <c r="V30" s="31"/>
      <c r="W30" s="31"/>
    </row>
    <row r="31" spans="1:23" ht="12.75" customHeight="1">
      <c r="A31" s="13" t="s">
        <v>31</v>
      </c>
      <c r="B31" s="17">
        <v>22210</v>
      </c>
      <c r="C31" s="17">
        <v>22210</v>
      </c>
      <c r="D31" s="5">
        <f t="shared" si="0"/>
        <v>0</v>
      </c>
      <c r="E31" s="5">
        <v>7353</v>
      </c>
      <c r="F31" s="5">
        <v>7353</v>
      </c>
      <c r="G31" s="28">
        <f t="shared" si="1"/>
        <v>0</v>
      </c>
      <c r="H31" s="6"/>
      <c r="I31" s="31">
        <v>21249399</v>
      </c>
      <c r="J31" s="31">
        <v>21249</v>
      </c>
      <c r="K31" s="31">
        <f t="shared" si="4"/>
        <v>0</v>
      </c>
      <c r="N31" s="32"/>
      <c r="P31" s="35"/>
      <c r="Q31" s="31"/>
      <c r="R31" s="31"/>
      <c r="S31" s="31">
        <f t="shared" si="3"/>
        <v>0</v>
      </c>
      <c r="T31" s="31"/>
      <c r="U31" s="31"/>
      <c r="V31" s="31"/>
      <c r="W31" s="31"/>
    </row>
    <row r="32" spans="1:24" ht="21" customHeight="1">
      <c r="A32" s="14" t="s">
        <v>32</v>
      </c>
      <c r="B32" s="31">
        <v>24798</v>
      </c>
      <c r="C32" s="31">
        <v>24326</v>
      </c>
      <c r="D32" s="10">
        <f t="shared" si="0"/>
        <v>-472</v>
      </c>
      <c r="E32" s="10">
        <v>8241</v>
      </c>
      <c r="F32" s="10">
        <v>8101</v>
      </c>
      <c r="G32" s="29">
        <f t="shared" si="1"/>
        <v>-140</v>
      </c>
      <c r="H32" s="38" t="s">
        <v>136</v>
      </c>
      <c r="I32" s="31">
        <v>24325749</v>
      </c>
      <c r="J32" s="31">
        <v>24326</v>
      </c>
      <c r="K32" s="31">
        <f t="shared" si="4"/>
        <v>24325749</v>
      </c>
      <c r="L32" s="34">
        <v>610291</v>
      </c>
      <c r="M32" s="31">
        <v>610</v>
      </c>
      <c r="N32" s="32"/>
      <c r="P32" s="35">
        <v>8121883</v>
      </c>
      <c r="Q32" s="31">
        <v>0</v>
      </c>
      <c r="R32" s="31">
        <v>8101934</v>
      </c>
      <c r="S32" s="31">
        <f t="shared" si="3"/>
        <v>8101934</v>
      </c>
      <c r="T32" s="31">
        <v>8101932</v>
      </c>
      <c r="U32" s="31">
        <v>397539</v>
      </c>
      <c r="V32" s="31"/>
      <c r="W32" s="31">
        <v>123291</v>
      </c>
      <c r="X32" s="31">
        <v>173553</v>
      </c>
    </row>
    <row r="33" spans="1:23" ht="32.25" customHeight="1">
      <c r="A33" s="13" t="s">
        <v>33</v>
      </c>
      <c r="B33" s="17">
        <v>17894</v>
      </c>
      <c r="C33" s="17">
        <v>17745</v>
      </c>
      <c r="D33" s="5">
        <f t="shared" si="0"/>
        <v>-149</v>
      </c>
      <c r="E33" s="5">
        <v>5915</v>
      </c>
      <c r="F33" s="17">
        <v>5865</v>
      </c>
      <c r="G33" s="28">
        <f t="shared" si="1"/>
        <v>-50</v>
      </c>
      <c r="H33" s="38" t="s">
        <v>133</v>
      </c>
      <c r="I33" s="31">
        <v>17099296</v>
      </c>
      <c r="J33" s="31">
        <v>17099</v>
      </c>
      <c r="K33" s="31">
        <f>+P33+Q33+R33+T33</f>
        <v>0</v>
      </c>
      <c r="L33" s="31">
        <v>149348</v>
      </c>
      <c r="M33" s="31">
        <v>149</v>
      </c>
      <c r="N33" s="32"/>
      <c r="P33" s="35"/>
      <c r="Q33" s="31"/>
      <c r="R33" s="31"/>
      <c r="S33" s="31">
        <f t="shared" si="3"/>
        <v>0</v>
      </c>
      <c r="T33" s="31"/>
      <c r="U33" s="31"/>
      <c r="V33" s="31"/>
      <c r="W33" s="31"/>
    </row>
    <row r="34" spans="1:23" ht="18.75" customHeight="1">
      <c r="A34" s="13" t="s">
        <v>34</v>
      </c>
      <c r="B34" s="17">
        <v>13433</v>
      </c>
      <c r="C34" s="17">
        <v>12752</v>
      </c>
      <c r="D34" s="5">
        <f t="shared" si="0"/>
        <v>-681</v>
      </c>
      <c r="E34" s="5">
        <v>4468</v>
      </c>
      <c r="F34" s="17">
        <v>4242</v>
      </c>
      <c r="G34" s="28">
        <f t="shared" si="1"/>
        <v>-226</v>
      </c>
      <c r="H34" s="38" t="s">
        <v>136</v>
      </c>
      <c r="I34" s="31">
        <v>12751727</v>
      </c>
      <c r="J34" s="31">
        <v>12752</v>
      </c>
      <c r="K34" s="31">
        <f t="shared" si="4"/>
        <v>12751727</v>
      </c>
      <c r="N34" s="32"/>
      <c r="P34" s="35">
        <v>4269776</v>
      </c>
      <c r="Q34" s="31">
        <v>0</v>
      </c>
      <c r="R34" s="31">
        <v>4240975</v>
      </c>
      <c r="S34" s="31">
        <f t="shared" si="3"/>
        <v>4240975</v>
      </c>
      <c r="T34" s="31">
        <v>4240976</v>
      </c>
      <c r="U34" s="31">
        <v>227907</v>
      </c>
      <c r="V34" s="31"/>
      <c r="W34" s="31">
        <v>90777</v>
      </c>
    </row>
    <row r="35" spans="1:23" ht="20.25" customHeight="1">
      <c r="A35" s="13" t="s">
        <v>35</v>
      </c>
      <c r="B35" s="17">
        <v>27218</v>
      </c>
      <c r="C35" s="17">
        <v>26131</v>
      </c>
      <c r="D35" s="5">
        <f t="shared" si="0"/>
        <v>-1087</v>
      </c>
      <c r="E35" s="5">
        <v>9063</v>
      </c>
      <c r="F35" s="17">
        <v>8701</v>
      </c>
      <c r="G35" s="28">
        <f t="shared" si="1"/>
        <v>-362</v>
      </c>
      <c r="H35" s="38" t="s">
        <v>136</v>
      </c>
      <c r="I35" s="31">
        <v>26131498</v>
      </c>
      <c r="J35" s="31">
        <v>26132</v>
      </c>
      <c r="K35" s="31">
        <f t="shared" si="4"/>
        <v>26131498</v>
      </c>
      <c r="N35" s="32"/>
      <c r="P35" s="35">
        <v>8729700</v>
      </c>
      <c r="Q35" s="31">
        <v>0</v>
      </c>
      <c r="R35" s="31">
        <v>8700899</v>
      </c>
      <c r="S35" s="31">
        <f t="shared" si="3"/>
        <v>8700899</v>
      </c>
      <c r="T35" s="31">
        <v>8700899</v>
      </c>
      <c r="U35" s="31">
        <v>363112</v>
      </c>
      <c r="V35" s="31"/>
      <c r="W35" s="31">
        <v>49728</v>
      </c>
    </row>
    <row r="36" spans="1:23" ht="33" customHeight="1">
      <c r="A36" s="13" t="s">
        <v>36</v>
      </c>
      <c r="B36" s="31">
        <v>16534</v>
      </c>
      <c r="C36" s="31">
        <v>16267</v>
      </c>
      <c r="D36" s="5">
        <f t="shared" si="0"/>
        <v>-267</v>
      </c>
      <c r="E36" s="5">
        <v>5485</v>
      </c>
      <c r="F36" s="17">
        <v>5396</v>
      </c>
      <c r="G36" s="28">
        <f t="shared" si="1"/>
        <v>-89</v>
      </c>
      <c r="H36" s="38" t="s">
        <v>133</v>
      </c>
      <c r="I36" s="31">
        <v>15880715</v>
      </c>
      <c r="J36" s="31">
        <v>15881</v>
      </c>
      <c r="K36" s="31">
        <f t="shared" si="4"/>
        <v>0</v>
      </c>
      <c r="L36" s="31">
        <v>267400</v>
      </c>
      <c r="M36" s="31">
        <v>267</v>
      </c>
      <c r="N36" s="32"/>
      <c r="P36" s="35"/>
      <c r="Q36" s="31"/>
      <c r="R36" s="31"/>
      <c r="S36" s="31">
        <f t="shared" si="3"/>
        <v>0</v>
      </c>
      <c r="T36" s="31"/>
      <c r="U36" s="31"/>
      <c r="V36" s="31"/>
      <c r="W36" s="31"/>
    </row>
    <row r="37" spans="1:23" ht="12.75" customHeight="1">
      <c r="A37" s="13" t="s">
        <v>37</v>
      </c>
      <c r="B37" s="31">
        <v>10153</v>
      </c>
      <c r="C37" s="31">
        <v>10153</v>
      </c>
      <c r="D37" s="5">
        <f t="shared" si="0"/>
        <v>0</v>
      </c>
      <c r="E37" s="7">
        <v>3372</v>
      </c>
      <c r="F37" s="7">
        <v>3372</v>
      </c>
      <c r="G37" s="28">
        <f t="shared" si="1"/>
        <v>0</v>
      </c>
      <c r="H37" s="6"/>
      <c r="I37" s="31">
        <v>10113548</v>
      </c>
      <c r="J37" s="31">
        <v>10114</v>
      </c>
      <c r="K37" s="31">
        <f t="shared" si="4"/>
        <v>0</v>
      </c>
      <c r="L37" s="34">
        <v>403220</v>
      </c>
      <c r="M37" s="31">
        <v>403</v>
      </c>
      <c r="N37" s="32"/>
      <c r="P37" s="35"/>
      <c r="Q37" s="31"/>
      <c r="R37" s="31"/>
      <c r="S37" s="31">
        <f t="shared" si="3"/>
        <v>0</v>
      </c>
      <c r="T37" s="31"/>
      <c r="U37" s="31"/>
      <c r="V37" s="31"/>
      <c r="W37" s="31"/>
    </row>
    <row r="38" spans="1:23" ht="12.75" customHeight="1">
      <c r="A38" s="13" t="s">
        <v>38</v>
      </c>
      <c r="B38" s="17">
        <v>21995</v>
      </c>
      <c r="C38" s="17">
        <v>21995</v>
      </c>
      <c r="D38" s="5">
        <f t="shared" si="0"/>
        <v>0</v>
      </c>
      <c r="E38" s="7">
        <v>7322</v>
      </c>
      <c r="F38" s="7">
        <v>7322</v>
      </c>
      <c r="G38" s="28">
        <f t="shared" si="1"/>
        <v>0</v>
      </c>
      <c r="H38" s="6"/>
      <c r="I38" s="31">
        <v>20967311</v>
      </c>
      <c r="J38" s="31">
        <v>20967</v>
      </c>
      <c r="K38" s="31">
        <f t="shared" si="4"/>
        <v>0</v>
      </c>
      <c r="N38" s="32">
        <v>320000</v>
      </c>
      <c r="O38" s="34">
        <v>320</v>
      </c>
      <c r="P38" s="35"/>
      <c r="Q38" s="31"/>
      <c r="R38" s="31"/>
      <c r="S38" s="31">
        <f t="shared" si="3"/>
        <v>0</v>
      </c>
      <c r="T38" s="31"/>
      <c r="U38" s="31"/>
      <c r="V38" s="31"/>
      <c r="W38" s="31"/>
    </row>
    <row r="39" spans="1:23" ht="12.75" customHeight="1">
      <c r="A39" s="13" t="s">
        <v>39</v>
      </c>
      <c r="B39" s="17">
        <v>20428</v>
      </c>
      <c r="C39" s="17">
        <v>20428</v>
      </c>
      <c r="D39" s="5">
        <f t="shared" si="0"/>
        <v>0</v>
      </c>
      <c r="E39" s="5">
        <v>6756</v>
      </c>
      <c r="F39" s="17">
        <v>6756</v>
      </c>
      <c r="G39" s="28">
        <f t="shared" si="1"/>
        <v>0</v>
      </c>
      <c r="H39" s="6"/>
      <c r="I39" s="31">
        <v>19463959</v>
      </c>
      <c r="J39" s="31">
        <v>19464</v>
      </c>
      <c r="K39" s="31">
        <f t="shared" si="4"/>
        <v>0</v>
      </c>
      <c r="N39" s="32">
        <v>297000</v>
      </c>
      <c r="O39" s="34">
        <v>297</v>
      </c>
      <c r="P39" s="35"/>
      <c r="Q39" s="31"/>
      <c r="R39" s="31"/>
      <c r="S39" s="31">
        <f t="shared" si="3"/>
        <v>0</v>
      </c>
      <c r="T39" s="31"/>
      <c r="U39" s="31"/>
      <c r="V39" s="31"/>
      <c r="W39" s="31"/>
    </row>
    <row r="40" spans="1:23" ht="12.75" customHeight="1">
      <c r="A40" s="13" t="s">
        <v>40</v>
      </c>
      <c r="B40" s="17">
        <v>18439</v>
      </c>
      <c r="C40" s="17">
        <v>18439</v>
      </c>
      <c r="D40" s="5">
        <f t="shared" si="0"/>
        <v>0</v>
      </c>
      <c r="E40" s="5">
        <v>6136</v>
      </c>
      <c r="F40" s="17">
        <v>6136</v>
      </c>
      <c r="G40" s="28">
        <f t="shared" si="1"/>
        <v>0</v>
      </c>
      <c r="H40" s="6"/>
      <c r="I40" s="31">
        <v>17559139</v>
      </c>
      <c r="J40" s="31">
        <v>17559</v>
      </c>
      <c r="K40" s="31">
        <f t="shared" si="4"/>
        <v>0</v>
      </c>
      <c r="N40" s="32">
        <v>268000</v>
      </c>
      <c r="O40" s="34">
        <v>268</v>
      </c>
      <c r="P40" s="35"/>
      <c r="Q40" s="31"/>
      <c r="R40" s="31"/>
      <c r="S40" s="31">
        <f t="shared" si="3"/>
        <v>0</v>
      </c>
      <c r="T40" s="31"/>
      <c r="U40" s="31"/>
      <c r="V40" s="31"/>
      <c r="W40" s="31"/>
    </row>
    <row r="41" spans="1:23" ht="12.75" customHeight="1">
      <c r="A41" s="13" t="s">
        <v>41</v>
      </c>
      <c r="B41" s="5">
        <v>16973</v>
      </c>
      <c r="C41" s="5">
        <v>16973</v>
      </c>
      <c r="D41" s="5">
        <f t="shared" si="0"/>
        <v>0</v>
      </c>
      <c r="E41" s="5">
        <v>5648</v>
      </c>
      <c r="F41" s="17">
        <v>5648</v>
      </c>
      <c r="G41" s="28">
        <f t="shared" si="1"/>
        <v>0</v>
      </c>
      <c r="H41" s="6"/>
      <c r="I41" s="31">
        <v>16164987</v>
      </c>
      <c r="J41" s="31">
        <v>16165</v>
      </c>
      <c r="K41" s="31">
        <f t="shared" si="4"/>
        <v>0</v>
      </c>
      <c r="N41" s="32"/>
      <c r="P41" s="35"/>
      <c r="Q41" s="31"/>
      <c r="R41" s="31"/>
      <c r="S41" s="31">
        <f t="shared" si="3"/>
        <v>0</v>
      </c>
      <c r="T41" s="31"/>
      <c r="U41" s="31"/>
      <c r="V41" s="31"/>
      <c r="W41" s="31"/>
    </row>
    <row r="42" spans="1:23" ht="12.75" customHeight="1">
      <c r="A42" s="13" t="s">
        <v>42</v>
      </c>
      <c r="B42" s="5">
        <v>16560</v>
      </c>
      <c r="C42" s="5">
        <v>16560</v>
      </c>
      <c r="D42" s="5">
        <f t="shared" si="0"/>
        <v>0</v>
      </c>
      <c r="E42" s="5">
        <v>5812</v>
      </c>
      <c r="F42" s="17">
        <v>5812</v>
      </c>
      <c r="G42" s="28">
        <f t="shared" si="1"/>
        <v>0</v>
      </c>
      <c r="H42" s="6"/>
      <c r="I42" s="31">
        <v>15738900</v>
      </c>
      <c r="J42" s="31">
        <v>15739</v>
      </c>
      <c r="K42" s="31">
        <f>+P42+Q42+R42+T42</f>
        <v>0</v>
      </c>
      <c r="N42" s="32"/>
      <c r="P42" s="35"/>
      <c r="Q42" s="31"/>
      <c r="R42" s="31"/>
      <c r="S42" s="31">
        <f t="shared" si="3"/>
        <v>0</v>
      </c>
      <c r="T42" s="31"/>
      <c r="U42" s="31"/>
      <c r="V42" s="31"/>
      <c r="W42" s="31"/>
    </row>
    <row r="43" spans="1:24" ht="63.75" customHeight="1">
      <c r="A43" s="13" t="s">
        <v>43</v>
      </c>
      <c r="B43" s="17">
        <v>14510</v>
      </c>
      <c r="C43" s="17">
        <v>13588</v>
      </c>
      <c r="D43" s="5">
        <f t="shared" si="0"/>
        <v>-922</v>
      </c>
      <c r="E43" s="5">
        <v>4827</v>
      </c>
      <c r="F43" s="17">
        <v>4519</v>
      </c>
      <c r="G43" s="28">
        <f t="shared" si="1"/>
        <v>-308</v>
      </c>
      <c r="H43" s="38" t="s">
        <v>137</v>
      </c>
      <c r="I43" s="31">
        <v>13797492</v>
      </c>
      <c r="J43" s="31">
        <v>13797</v>
      </c>
      <c r="K43" s="31">
        <f t="shared" si="4"/>
        <v>13797492</v>
      </c>
      <c r="L43" s="31">
        <v>208899</v>
      </c>
      <c r="M43" s="31">
        <v>209</v>
      </c>
      <c r="N43" s="32"/>
      <c r="P43" s="35">
        <v>4619164</v>
      </c>
      <c r="Q43" s="31">
        <v>0</v>
      </c>
      <c r="R43" s="31">
        <v>4589164</v>
      </c>
      <c r="S43" s="31">
        <f t="shared" si="3"/>
        <v>4589164</v>
      </c>
      <c r="T43" s="31">
        <v>4589164</v>
      </c>
      <c r="U43" s="31">
        <v>237542</v>
      </c>
      <c r="V43" s="31"/>
      <c r="W43" s="31">
        <v>60249</v>
      </c>
      <c r="X43" s="31">
        <v>101275</v>
      </c>
    </row>
    <row r="44" spans="1:24" ht="20.25" customHeight="1">
      <c r="A44" s="13" t="s">
        <v>44</v>
      </c>
      <c r="B44" s="31">
        <v>4226</v>
      </c>
      <c r="C44" s="31">
        <v>4123</v>
      </c>
      <c r="D44" s="5">
        <f t="shared" si="0"/>
        <v>-103</v>
      </c>
      <c r="E44" s="5">
        <v>1346</v>
      </c>
      <c r="F44" s="17">
        <v>1314</v>
      </c>
      <c r="G44" s="28">
        <f t="shared" si="1"/>
        <v>-32</v>
      </c>
      <c r="H44" s="38" t="s">
        <v>136</v>
      </c>
      <c r="I44" s="31">
        <v>4123733</v>
      </c>
      <c r="J44" s="31">
        <v>4124</v>
      </c>
      <c r="K44" s="31">
        <f t="shared" si="4"/>
        <v>4123733</v>
      </c>
      <c r="L44" s="34">
        <v>81331</v>
      </c>
      <c r="M44" s="31">
        <v>81</v>
      </c>
      <c r="N44" s="32"/>
      <c r="P44" s="35">
        <v>1495424</v>
      </c>
      <c r="Q44" s="31">
        <v>0</v>
      </c>
      <c r="R44" s="31">
        <v>1314154</v>
      </c>
      <c r="S44" s="31">
        <f t="shared" si="3"/>
        <v>1314154</v>
      </c>
      <c r="T44" s="31">
        <v>1314155</v>
      </c>
      <c r="U44" s="31">
        <v>65627</v>
      </c>
      <c r="V44" s="31"/>
      <c r="W44" s="31">
        <v>26460</v>
      </c>
      <c r="X44" s="31">
        <v>37694</v>
      </c>
    </row>
    <row r="45" spans="1:23" ht="20.25" customHeight="1">
      <c r="A45" s="13" t="s">
        <v>45</v>
      </c>
      <c r="B45" s="17">
        <v>12624</v>
      </c>
      <c r="C45" s="17">
        <v>12131</v>
      </c>
      <c r="D45" s="5">
        <f t="shared" si="0"/>
        <v>-493</v>
      </c>
      <c r="E45" s="5">
        <v>4198</v>
      </c>
      <c r="F45" s="17">
        <v>4033</v>
      </c>
      <c r="G45" s="28">
        <f t="shared" si="1"/>
        <v>-165</v>
      </c>
      <c r="H45" s="38" t="s">
        <v>136</v>
      </c>
      <c r="I45" s="31">
        <v>12130791</v>
      </c>
      <c r="J45" s="31">
        <v>12131</v>
      </c>
      <c r="K45" s="31">
        <f t="shared" si="4"/>
        <v>12130791</v>
      </c>
      <c r="N45" s="32"/>
      <c r="P45" s="35">
        <v>4063598</v>
      </c>
      <c r="Q45" s="31">
        <v>0</v>
      </c>
      <c r="R45" s="31">
        <v>4033597</v>
      </c>
      <c r="S45" s="31">
        <f t="shared" si="3"/>
        <v>4033597</v>
      </c>
      <c r="T45" s="31">
        <v>4033596</v>
      </c>
      <c r="U45" s="31">
        <v>164552</v>
      </c>
      <c r="V45" s="31"/>
      <c r="W45" s="31">
        <v>46633</v>
      </c>
    </row>
    <row r="46" spans="1:24" ht="24" customHeight="1">
      <c r="A46" s="13" t="s">
        <v>46</v>
      </c>
      <c r="B46" s="31">
        <v>9997</v>
      </c>
      <c r="C46" s="31">
        <v>9749</v>
      </c>
      <c r="D46" s="5">
        <f t="shared" si="0"/>
        <v>-248</v>
      </c>
      <c r="E46" s="5">
        <v>3322</v>
      </c>
      <c r="F46" s="17">
        <v>3240</v>
      </c>
      <c r="G46" s="28">
        <f t="shared" si="1"/>
        <v>-82</v>
      </c>
      <c r="H46" s="38" t="s">
        <v>136</v>
      </c>
      <c r="I46" s="31">
        <v>9749137</v>
      </c>
      <c r="J46" s="31">
        <v>9749</v>
      </c>
      <c r="K46" s="31">
        <f t="shared" si="4"/>
        <v>9749137</v>
      </c>
      <c r="L46" s="31">
        <v>149000</v>
      </c>
      <c r="M46" s="31">
        <v>149</v>
      </c>
      <c r="N46" s="32"/>
      <c r="P46" s="35">
        <v>3269713</v>
      </c>
      <c r="Q46" s="31">
        <v>0</v>
      </c>
      <c r="R46" s="31">
        <v>3239712</v>
      </c>
      <c r="S46" s="31">
        <f t="shared" si="3"/>
        <v>3239712</v>
      </c>
      <c r="T46" s="31">
        <v>3239712</v>
      </c>
      <c r="U46" s="31">
        <v>132238</v>
      </c>
      <c r="V46" s="31"/>
      <c r="W46" s="31">
        <v>28797</v>
      </c>
      <c r="X46" s="31">
        <v>70796</v>
      </c>
    </row>
    <row r="47" spans="1:23" ht="31.5" customHeight="1">
      <c r="A47" s="13" t="s">
        <v>47</v>
      </c>
      <c r="B47" s="5">
        <v>9493</v>
      </c>
      <c r="C47" s="5">
        <v>9354</v>
      </c>
      <c r="D47" s="5">
        <f t="shared" si="0"/>
        <v>-139</v>
      </c>
      <c r="E47" s="5">
        <v>3154</v>
      </c>
      <c r="F47" s="17">
        <v>3108</v>
      </c>
      <c r="G47" s="28">
        <f t="shared" si="1"/>
        <v>-46</v>
      </c>
      <c r="H47" s="38" t="s">
        <v>133</v>
      </c>
      <c r="I47" s="31">
        <v>9121156</v>
      </c>
      <c r="J47" s="31">
        <v>9121</v>
      </c>
      <c r="K47" s="31">
        <f t="shared" si="4"/>
        <v>0</v>
      </c>
      <c r="L47" s="31">
        <v>138741</v>
      </c>
      <c r="M47" s="31">
        <v>139</v>
      </c>
      <c r="N47" s="32"/>
      <c r="P47" s="35"/>
      <c r="Q47" s="31"/>
      <c r="R47" s="31"/>
      <c r="S47" s="31">
        <f t="shared" si="3"/>
        <v>0</v>
      </c>
      <c r="T47" s="31"/>
      <c r="U47" s="31"/>
      <c r="V47" s="31"/>
      <c r="W47" s="31"/>
    </row>
    <row r="48" spans="1:23" ht="12.75" customHeight="1">
      <c r="A48" s="13" t="s">
        <v>48</v>
      </c>
      <c r="B48" s="17">
        <v>16987</v>
      </c>
      <c r="C48" s="17">
        <v>16987</v>
      </c>
      <c r="D48" s="5">
        <f t="shared" si="0"/>
        <v>0</v>
      </c>
      <c r="E48" s="7">
        <v>6041</v>
      </c>
      <c r="F48" s="7">
        <v>6041</v>
      </c>
      <c r="G48" s="28">
        <f t="shared" si="1"/>
        <v>0</v>
      </c>
      <c r="H48" s="6"/>
      <c r="I48" s="31">
        <v>16309587</v>
      </c>
      <c r="J48" s="31">
        <v>16310</v>
      </c>
      <c r="K48" s="31">
        <f t="shared" si="4"/>
        <v>0</v>
      </c>
      <c r="N48" s="32"/>
      <c r="P48" s="35"/>
      <c r="Q48" s="31"/>
      <c r="R48" s="31"/>
      <c r="S48" s="31">
        <f t="shared" si="3"/>
        <v>0</v>
      </c>
      <c r="T48" s="31"/>
      <c r="U48" s="31"/>
      <c r="V48" s="31"/>
      <c r="W48" s="31"/>
    </row>
    <row r="49" spans="1:23" ht="12.75">
      <c r="A49" s="6" t="s">
        <v>50</v>
      </c>
      <c r="B49" s="5">
        <v>24760</v>
      </c>
      <c r="C49" s="5">
        <v>24760</v>
      </c>
      <c r="D49" s="5">
        <f t="shared" si="0"/>
        <v>0</v>
      </c>
      <c r="E49" s="15">
        <v>8243</v>
      </c>
      <c r="F49" s="15">
        <v>8243</v>
      </c>
      <c r="G49" s="28">
        <f t="shared" si="1"/>
        <v>0</v>
      </c>
      <c r="H49" s="6"/>
      <c r="I49" s="31">
        <v>23649840</v>
      </c>
      <c r="J49" s="31">
        <v>23650</v>
      </c>
      <c r="K49" s="31">
        <f t="shared" si="4"/>
        <v>0</v>
      </c>
      <c r="N49" s="32"/>
      <c r="P49" s="35"/>
      <c r="Q49" s="31"/>
      <c r="R49" s="31"/>
      <c r="S49" s="31">
        <f t="shared" si="3"/>
        <v>0</v>
      </c>
      <c r="T49" s="31"/>
      <c r="U49" s="31"/>
      <c r="V49" s="31"/>
      <c r="W49" s="31"/>
    </row>
    <row r="50" spans="1:23" ht="12.75">
      <c r="A50" s="6" t="s">
        <v>51</v>
      </c>
      <c r="B50" s="17">
        <v>24032</v>
      </c>
      <c r="C50" s="17">
        <v>24032</v>
      </c>
      <c r="D50" s="5">
        <f t="shared" si="0"/>
        <v>0</v>
      </c>
      <c r="E50" s="15">
        <v>8011</v>
      </c>
      <c r="F50" s="15">
        <v>8011</v>
      </c>
      <c r="G50" s="28">
        <f t="shared" si="1"/>
        <v>0</v>
      </c>
      <c r="H50" s="6"/>
      <c r="I50" s="31">
        <v>23072917</v>
      </c>
      <c r="J50" s="31">
        <v>23073</v>
      </c>
      <c r="K50" s="31">
        <f t="shared" si="4"/>
        <v>0</v>
      </c>
      <c r="N50" s="32"/>
      <c r="P50" s="35"/>
      <c r="Q50" s="31"/>
      <c r="R50" s="31"/>
      <c r="S50" s="31">
        <f t="shared" si="3"/>
        <v>0</v>
      </c>
      <c r="T50" s="31"/>
      <c r="U50" s="31"/>
      <c r="V50" s="31"/>
      <c r="W50" s="31"/>
    </row>
    <row r="51" spans="1:23" ht="12.75">
      <c r="A51" s="6" t="s">
        <v>52</v>
      </c>
      <c r="B51" s="18">
        <v>30741</v>
      </c>
      <c r="C51" s="18">
        <v>30741</v>
      </c>
      <c r="D51" s="5">
        <f t="shared" si="0"/>
        <v>0</v>
      </c>
      <c r="E51" s="15">
        <v>10130</v>
      </c>
      <c r="F51" s="15">
        <v>10130</v>
      </c>
      <c r="G51" s="28">
        <f t="shared" si="1"/>
        <v>0</v>
      </c>
      <c r="H51" s="6"/>
      <c r="I51" s="31">
        <v>29397623</v>
      </c>
      <c r="J51" s="31">
        <v>29398</v>
      </c>
      <c r="K51" s="31">
        <f>+P51+Q51+R51+T51</f>
        <v>0</v>
      </c>
      <c r="N51" s="32"/>
      <c r="P51" s="35"/>
      <c r="Q51" s="31"/>
      <c r="R51" s="31"/>
      <c r="S51" s="31">
        <f t="shared" si="3"/>
        <v>0</v>
      </c>
      <c r="T51" s="31"/>
      <c r="U51" s="31"/>
      <c r="V51" s="31"/>
      <c r="W51" s="31"/>
    </row>
    <row r="52" spans="1:23" ht="33.75">
      <c r="A52" s="6" t="s">
        <v>53</v>
      </c>
      <c r="B52" s="17">
        <v>13720</v>
      </c>
      <c r="C52" s="17">
        <v>13521</v>
      </c>
      <c r="D52" s="5">
        <f t="shared" si="0"/>
        <v>-199</v>
      </c>
      <c r="E52" s="15">
        <v>4563</v>
      </c>
      <c r="F52" s="15">
        <v>4497</v>
      </c>
      <c r="G52" s="28">
        <f t="shared" si="1"/>
        <v>-66</v>
      </c>
      <c r="H52" s="38" t="s">
        <v>133</v>
      </c>
      <c r="I52" s="31">
        <v>13183054</v>
      </c>
      <c r="J52" s="31">
        <v>13183</v>
      </c>
      <c r="K52" s="31">
        <f t="shared" si="4"/>
        <v>0</v>
      </c>
      <c r="L52" s="31">
        <v>199051</v>
      </c>
      <c r="M52" s="31">
        <v>199</v>
      </c>
      <c r="N52" s="32"/>
      <c r="P52" s="35"/>
      <c r="Q52" s="31"/>
      <c r="R52" s="31"/>
      <c r="S52" s="31">
        <f t="shared" si="3"/>
        <v>0</v>
      </c>
      <c r="T52" s="31"/>
      <c r="U52" s="31"/>
      <c r="V52" s="31"/>
      <c r="W52" s="31"/>
    </row>
    <row r="53" spans="1:23" ht="12.75">
      <c r="A53" s="6" t="s">
        <v>54</v>
      </c>
      <c r="B53" s="17">
        <v>19594</v>
      </c>
      <c r="C53" s="17">
        <v>19594</v>
      </c>
      <c r="D53" s="5">
        <f t="shared" si="0"/>
        <v>0</v>
      </c>
      <c r="E53" s="15">
        <v>6425</v>
      </c>
      <c r="F53" s="15">
        <v>6425</v>
      </c>
      <c r="G53" s="28">
        <f t="shared" si="1"/>
        <v>0</v>
      </c>
      <c r="H53" s="6"/>
      <c r="I53" s="31">
        <v>18775617</v>
      </c>
      <c r="J53" s="31">
        <v>18776</v>
      </c>
      <c r="K53" s="31">
        <f t="shared" si="4"/>
        <v>0</v>
      </c>
      <c r="N53" s="32"/>
      <c r="P53" s="35"/>
      <c r="Q53" s="31"/>
      <c r="R53" s="31"/>
      <c r="S53" s="31">
        <f t="shared" si="3"/>
        <v>0</v>
      </c>
      <c r="T53" s="31"/>
      <c r="U53" s="31"/>
      <c r="V53" s="31"/>
      <c r="W53" s="31"/>
    </row>
    <row r="54" spans="1:23" ht="12.75">
      <c r="A54" s="6" t="s">
        <v>55</v>
      </c>
      <c r="B54" s="17">
        <v>12273</v>
      </c>
      <c r="C54" s="17">
        <v>12273</v>
      </c>
      <c r="D54" s="5">
        <f t="shared" si="0"/>
        <v>0</v>
      </c>
      <c r="E54" s="15">
        <v>4029</v>
      </c>
      <c r="F54" s="15">
        <v>4029</v>
      </c>
      <c r="G54" s="28">
        <f t="shared" si="1"/>
        <v>0</v>
      </c>
      <c r="H54" s="6"/>
      <c r="I54" s="31">
        <v>11744128</v>
      </c>
      <c r="J54" s="31">
        <v>11744</v>
      </c>
      <c r="K54" s="31">
        <f t="shared" si="4"/>
        <v>0</v>
      </c>
      <c r="N54" s="32"/>
      <c r="P54" s="35"/>
      <c r="Q54" s="31"/>
      <c r="R54" s="31"/>
      <c r="S54" s="31">
        <f t="shared" si="3"/>
        <v>0</v>
      </c>
      <c r="T54" s="31"/>
      <c r="U54" s="31"/>
      <c r="V54" s="31"/>
      <c r="W54" s="31"/>
    </row>
    <row r="55" spans="1:23" ht="33.75">
      <c r="A55" s="6" t="s">
        <v>56</v>
      </c>
      <c r="B55" s="17">
        <v>24896</v>
      </c>
      <c r="C55" s="17">
        <v>24579</v>
      </c>
      <c r="D55" s="5">
        <f t="shared" si="0"/>
        <v>-317</v>
      </c>
      <c r="E55" s="15">
        <v>7928</v>
      </c>
      <c r="F55" s="15">
        <v>7827</v>
      </c>
      <c r="G55" s="28">
        <f t="shared" si="1"/>
        <v>-101</v>
      </c>
      <c r="H55" s="38" t="s">
        <v>133</v>
      </c>
      <c r="I55" s="31">
        <v>23918082</v>
      </c>
      <c r="J55" s="31">
        <v>23918</v>
      </c>
      <c r="K55" s="31">
        <f t="shared" si="4"/>
        <v>0</v>
      </c>
      <c r="L55" s="31">
        <v>541976</v>
      </c>
      <c r="M55" s="31">
        <v>542</v>
      </c>
      <c r="N55" s="32"/>
      <c r="P55" s="35"/>
      <c r="Q55" s="31"/>
      <c r="R55" s="31"/>
      <c r="S55" s="31">
        <f t="shared" si="3"/>
        <v>0</v>
      </c>
      <c r="T55" s="31"/>
      <c r="U55" s="31"/>
      <c r="V55" s="31"/>
      <c r="W55" s="31"/>
    </row>
    <row r="56" spans="1:23" ht="12.75">
      <c r="A56" s="6" t="s">
        <v>57</v>
      </c>
      <c r="B56" s="17">
        <v>11029</v>
      </c>
      <c r="C56" s="17">
        <v>11029</v>
      </c>
      <c r="D56" s="5">
        <f t="shared" si="0"/>
        <v>0</v>
      </c>
      <c r="E56" s="15">
        <v>3676</v>
      </c>
      <c r="F56" s="15">
        <v>3676</v>
      </c>
      <c r="G56" s="28">
        <f t="shared" si="1"/>
        <v>0</v>
      </c>
      <c r="H56" s="6"/>
      <c r="I56" s="31">
        <v>10600462</v>
      </c>
      <c r="J56" s="31">
        <v>10600</v>
      </c>
      <c r="K56" s="31">
        <f t="shared" si="4"/>
        <v>0</v>
      </c>
      <c r="N56" s="32">
        <v>287752</v>
      </c>
      <c r="O56" s="34">
        <v>288</v>
      </c>
      <c r="P56" s="35"/>
      <c r="Q56" s="31"/>
      <c r="R56" s="31"/>
      <c r="S56" s="31">
        <f t="shared" si="3"/>
        <v>0</v>
      </c>
      <c r="T56" s="31"/>
      <c r="U56" s="31"/>
      <c r="V56" s="31"/>
      <c r="W56" s="31"/>
    </row>
    <row r="57" spans="1:23" ht="12.75">
      <c r="A57" s="6" t="s">
        <v>58</v>
      </c>
      <c r="B57" s="17">
        <v>10310</v>
      </c>
      <c r="C57" s="17">
        <v>10310</v>
      </c>
      <c r="D57" s="5">
        <f t="shared" si="0"/>
        <v>0</v>
      </c>
      <c r="E57" s="15">
        <v>3437</v>
      </c>
      <c r="F57" s="15">
        <v>3437</v>
      </c>
      <c r="G57" s="28">
        <f t="shared" si="1"/>
        <v>0</v>
      </c>
      <c r="H57" s="6"/>
      <c r="I57" s="31">
        <v>9910409</v>
      </c>
      <c r="J57" s="31">
        <v>9910</v>
      </c>
      <c r="K57" s="31">
        <f t="shared" si="4"/>
        <v>0</v>
      </c>
      <c r="N57" s="32">
        <v>311220</v>
      </c>
      <c r="O57" s="34">
        <v>311</v>
      </c>
      <c r="P57" s="35"/>
      <c r="Q57" s="31"/>
      <c r="R57" s="31"/>
      <c r="S57" s="31">
        <f t="shared" si="3"/>
        <v>0</v>
      </c>
      <c r="T57" s="31"/>
      <c r="U57" s="31"/>
      <c r="V57" s="31"/>
      <c r="W57" s="31"/>
    </row>
    <row r="58" spans="1:23" ht="12.75">
      <c r="A58" s="6" t="s">
        <v>59</v>
      </c>
      <c r="B58" s="31">
        <v>2218</v>
      </c>
      <c r="C58" s="31">
        <v>2218</v>
      </c>
      <c r="D58" s="5">
        <f t="shared" si="0"/>
        <v>0</v>
      </c>
      <c r="E58" s="15">
        <v>769</v>
      </c>
      <c r="F58" s="15">
        <v>769</v>
      </c>
      <c r="G58" s="28">
        <f t="shared" si="1"/>
        <v>0</v>
      </c>
      <c r="H58" s="6"/>
      <c r="I58" s="31">
        <v>2128956</v>
      </c>
      <c r="J58" s="31">
        <v>2129</v>
      </c>
      <c r="K58" s="31">
        <f t="shared" si="4"/>
        <v>0</v>
      </c>
      <c r="N58" s="32"/>
      <c r="P58" s="35"/>
      <c r="Q58" s="31"/>
      <c r="R58" s="31"/>
      <c r="S58" s="31">
        <f t="shared" si="3"/>
        <v>0</v>
      </c>
      <c r="T58" s="31"/>
      <c r="U58" s="31"/>
      <c r="V58" s="31"/>
      <c r="W58" s="31"/>
    </row>
    <row r="59" spans="1:23" ht="33.75">
      <c r="A59" s="6" t="s">
        <v>60</v>
      </c>
      <c r="B59" s="31">
        <v>9123</v>
      </c>
      <c r="C59" s="31">
        <v>8957</v>
      </c>
      <c r="D59" s="5">
        <f t="shared" si="0"/>
        <v>-166</v>
      </c>
      <c r="E59" s="15">
        <v>3179</v>
      </c>
      <c r="F59" s="15">
        <v>3124</v>
      </c>
      <c r="G59" s="28">
        <f t="shared" si="1"/>
        <v>-55</v>
      </c>
      <c r="H59" s="38" t="s">
        <v>133</v>
      </c>
      <c r="I59" s="31">
        <v>8864243</v>
      </c>
      <c r="J59" s="31">
        <v>8864</v>
      </c>
      <c r="K59" s="31">
        <f t="shared" si="4"/>
        <v>0</v>
      </c>
      <c r="L59" s="34">
        <v>276316</v>
      </c>
      <c r="M59" s="31">
        <v>276</v>
      </c>
      <c r="N59" s="32"/>
      <c r="P59" s="35"/>
      <c r="Q59" s="31"/>
      <c r="R59" s="31"/>
      <c r="S59" s="31">
        <f t="shared" si="3"/>
        <v>0</v>
      </c>
      <c r="T59" s="31"/>
      <c r="U59" s="31"/>
      <c r="V59" s="31"/>
      <c r="W59" s="31"/>
    </row>
    <row r="60" spans="1:23" ht="33.75">
      <c r="A60" s="6" t="s">
        <v>61</v>
      </c>
      <c r="B60" s="17">
        <v>24637</v>
      </c>
      <c r="C60" s="17">
        <v>24328</v>
      </c>
      <c r="D60" s="5">
        <f t="shared" si="0"/>
        <v>-309</v>
      </c>
      <c r="E60" s="15">
        <v>11180</v>
      </c>
      <c r="F60" s="15">
        <v>11084</v>
      </c>
      <c r="G60" s="28">
        <f t="shared" si="1"/>
        <v>-96</v>
      </c>
      <c r="H60" s="38" t="s">
        <v>133</v>
      </c>
      <c r="I60" s="31">
        <v>23881263</v>
      </c>
      <c r="J60" s="31">
        <v>23881</v>
      </c>
      <c r="K60" s="31">
        <f t="shared" si="4"/>
        <v>0</v>
      </c>
      <c r="L60" s="31">
        <v>550346</v>
      </c>
      <c r="M60" s="31">
        <v>551</v>
      </c>
      <c r="N60" s="32"/>
      <c r="P60" s="35"/>
      <c r="Q60" s="31"/>
      <c r="R60" s="31"/>
      <c r="S60" s="31">
        <f t="shared" si="3"/>
        <v>0</v>
      </c>
      <c r="T60" s="31"/>
      <c r="U60" s="31"/>
      <c r="V60" s="31"/>
      <c r="W60" s="31"/>
    </row>
    <row r="61" spans="1:23" ht="33.75">
      <c r="A61" s="6" t="s">
        <v>62</v>
      </c>
      <c r="B61" s="17">
        <v>11475</v>
      </c>
      <c r="C61" s="17">
        <v>11199</v>
      </c>
      <c r="D61" s="5">
        <f t="shared" si="0"/>
        <v>-276</v>
      </c>
      <c r="E61" s="15">
        <v>4076</v>
      </c>
      <c r="F61" s="15">
        <v>3984</v>
      </c>
      <c r="G61" s="28">
        <f t="shared" si="1"/>
        <v>-92</v>
      </c>
      <c r="H61" s="38" t="s">
        <v>133</v>
      </c>
      <c r="I61" s="31">
        <v>11028724</v>
      </c>
      <c r="J61" s="31">
        <v>11029</v>
      </c>
      <c r="K61" s="31">
        <f t="shared" si="4"/>
        <v>0</v>
      </c>
      <c r="L61" s="31">
        <v>276118</v>
      </c>
      <c r="M61" s="31">
        <v>276</v>
      </c>
      <c r="N61" s="32"/>
      <c r="P61" s="35"/>
      <c r="Q61" s="31"/>
      <c r="R61" s="31"/>
      <c r="S61" s="31">
        <f t="shared" si="3"/>
        <v>0</v>
      </c>
      <c r="T61" s="31"/>
      <c r="U61" s="31"/>
      <c r="V61" s="31"/>
      <c r="W61" s="31"/>
    </row>
    <row r="62" spans="1:23" ht="33.75">
      <c r="A62" s="8" t="s">
        <v>63</v>
      </c>
      <c r="B62" s="21">
        <v>35322</v>
      </c>
      <c r="C62" s="21">
        <v>35247</v>
      </c>
      <c r="D62" s="5">
        <f t="shared" si="0"/>
        <v>-75</v>
      </c>
      <c r="E62" s="16">
        <v>11387</v>
      </c>
      <c r="F62" s="16">
        <v>11363</v>
      </c>
      <c r="G62" s="28">
        <f t="shared" si="1"/>
        <v>-24</v>
      </c>
      <c r="H62" s="38" t="s">
        <v>133</v>
      </c>
      <c r="I62" s="31">
        <v>33864212</v>
      </c>
      <c r="J62" s="31">
        <v>33864</v>
      </c>
      <c r="K62" s="31">
        <f t="shared" si="4"/>
        <v>0</v>
      </c>
      <c r="L62" s="31">
        <v>75000</v>
      </c>
      <c r="M62" s="31">
        <v>75</v>
      </c>
      <c r="N62" s="32"/>
      <c r="P62" s="35"/>
      <c r="Q62" s="31"/>
      <c r="R62" s="31"/>
      <c r="S62" s="31">
        <f t="shared" si="3"/>
        <v>0</v>
      </c>
      <c r="T62" s="31"/>
      <c r="U62" s="31"/>
      <c r="V62" s="31"/>
      <c r="W62" s="31"/>
    </row>
    <row r="63" spans="1:23" ht="12.75">
      <c r="A63" s="6" t="s">
        <v>64</v>
      </c>
      <c r="B63" s="17">
        <v>6375</v>
      </c>
      <c r="C63" s="17">
        <v>6375</v>
      </c>
      <c r="D63" s="5">
        <f t="shared" si="0"/>
        <v>0</v>
      </c>
      <c r="E63" s="15">
        <v>1570</v>
      </c>
      <c r="F63" s="15">
        <v>1570</v>
      </c>
      <c r="G63" s="28">
        <f t="shared" si="1"/>
        <v>0</v>
      </c>
      <c r="H63" s="6"/>
      <c r="I63" s="31">
        <v>6022358</v>
      </c>
      <c r="J63" s="31">
        <v>6022</v>
      </c>
      <c r="K63" s="31">
        <f t="shared" si="4"/>
        <v>0</v>
      </c>
      <c r="N63" s="32"/>
      <c r="P63" s="35"/>
      <c r="Q63" s="31"/>
      <c r="R63" s="31"/>
      <c r="S63" s="31">
        <f t="shared" si="3"/>
        <v>0</v>
      </c>
      <c r="T63" s="31"/>
      <c r="U63" s="31"/>
      <c r="V63" s="31"/>
      <c r="W63" s="31"/>
    </row>
    <row r="64" spans="1:23" ht="22.5">
      <c r="A64" s="6" t="s">
        <v>65</v>
      </c>
      <c r="B64" s="17">
        <v>3507</v>
      </c>
      <c r="C64" s="17">
        <v>3366</v>
      </c>
      <c r="D64" s="5">
        <f t="shared" si="0"/>
        <v>-141</v>
      </c>
      <c r="E64" s="15">
        <v>1169</v>
      </c>
      <c r="F64" s="15">
        <v>1122</v>
      </c>
      <c r="G64" s="28">
        <f t="shared" si="1"/>
        <v>-47</v>
      </c>
      <c r="H64" s="38" t="s">
        <v>136</v>
      </c>
      <c r="I64" s="31">
        <v>3366372</v>
      </c>
      <c r="J64" s="31">
        <v>3366</v>
      </c>
      <c r="K64" s="31">
        <f>+P64+Q64+R64+T64</f>
        <v>3366372</v>
      </c>
      <c r="N64" s="32"/>
      <c r="P64" s="35">
        <v>1122124</v>
      </c>
      <c r="Q64" s="31">
        <v>0</v>
      </c>
      <c r="R64" s="31">
        <v>1122124</v>
      </c>
      <c r="S64" s="31">
        <f t="shared" si="3"/>
        <v>1122124</v>
      </c>
      <c r="T64" s="31">
        <v>1122124</v>
      </c>
      <c r="U64" s="31">
        <v>46756</v>
      </c>
      <c r="V64" s="31"/>
      <c r="W64" s="31">
        <v>12002</v>
      </c>
    </row>
    <row r="65" spans="1:23" ht="12.75">
      <c r="A65" s="6" t="s">
        <v>66</v>
      </c>
      <c r="B65" s="17">
        <v>9559</v>
      </c>
      <c r="C65" s="17">
        <v>9559</v>
      </c>
      <c r="D65" s="5">
        <f t="shared" si="0"/>
        <v>0</v>
      </c>
      <c r="E65" s="15">
        <v>3186</v>
      </c>
      <c r="F65" s="15">
        <v>3186</v>
      </c>
      <c r="G65" s="28">
        <f t="shared" si="1"/>
        <v>0</v>
      </c>
      <c r="H65" s="6"/>
      <c r="I65" s="31">
        <v>9184714</v>
      </c>
      <c r="J65" s="31">
        <v>9185</v>
      </c>
      <c r="K65" s="31">
        <f t="shared" si="4"/>
        <v>0</v>
      </c>
      <c r="N65" s="32"/>
      <c r="P65" s="35"/>
      <c r="Q65" s="31"/>
      <c r="R65" s="31"/>
      <c r="S65" s="31">
        <f t="shared" si="3"/>
        <v>0</v>
      </c>
      <c r="T65" s="31"/>
      <c r="U65" s="31"/>
      <c r="V65" s="31"/>
      <c r="W65" s="31"/>
    </row>
    <row r="66" spans="1:23" ht="12.75">
      <c r="A66" s="6" t="s">
        <v>67</v>
      </c>
      <c r="B66" s="17">
        <v>27856</v>
      </c>
      <c r="C66" s="17">
        <v>27856</v>
      </c>
      <c r="D66" s="5">
        <f t="shared" si="0"/>
        <v>0</v>
      </c>
      <c r="E66" s="15">
        <v>9275</v>
      </c>
      <c r="F66" s="15">
        <v>9275</v>
      </c>
      <c r="G66" s="28">
        <f t="shared" si="1"/>
        <v>0</v>
      </c>
      <c r="H66" s="6"/>
      <c r="I66" s="31">
        <v>26623333</v>
      </c>
      <c r="J66" s="31">
        <v>26623</v>
      </c>
      <c r="K66" s="31">
        <f t="shared" si="4"/>
        <v>0</v>
      </c>
      <c r="N66" s="32"/>
      <c r="P66" s="35"/>
      <c r="Q66" s="31"/>
      <c r="R66" s="31"/>
      <c r="S66" s="31">
        <f t="shared" si="3"/>
        <v>0</v>
      </c>
      <c r="T66" s="31"/>
      <c r="U66" s="31"/>
      <c r="V66" s="31"/>
      <c r="W66" s="31"/>
    </row>
    <row r="67" spans="1:23" ht="12.75">
      <c r="A67" s="6" t="s">
        <v>68</v>
      </c>
      <c r="B67" s="17">
        <v>10442</v>
      </c>
      <c r="C67" s="17">
        <v>10442</v>
      </c>
      <c r="D67" s="5">
        <f aca="true" t="shared" si="5" ref="D67:D112">+C67-B67</f>
        <v>0</v>
      </c>
      <c r="E67" s="15">
        <v>3891</v>
      </c>
      <c r="F67" s="15">
        <v>3891</v>
      </c>
      <c r="G67" s="28">
        <f aca="true" t="shared" si="6" ref="G67:G112">+F67-E67</f>
        <v>0</v>
      </c>
      <c r="H67" s="6"/>
      <c r="I67" s="31">
        <v>10024328</v>
      </c>
      <c r="J67" s="31">
        <v>10024</v>
      </c>
      <c r="K67" s="31">
        <f t="shared" si="4"/>
        <v>0</v>
      </c>
      <c r="N67" s="32"/>
      <c r="P67" s="35"/>
      <c r="Q67" s="31"/>
      <c r="R67" s="31"/>
      <c r="S67" s="31">
        <f t="shared" si="3"/>
        <v>0</v>
      </c>
      <c r="T67" s="31"/>
      <c r="U67" s="31"/>
      <c r="V67" s="31"/>
      <c r="W67" s="31"/>
    </row>
    <row r="68" spans="1:23" ht="22.5">
      <c r="A68" s="6" t="s">
        <v>69</v>
      </c>
      <c r="B68" s="17">
        <v>10521</v>
      </c>
      <c r="C68" s="17">
        <v>10065</v>
      </c>
      <c r="D68" s="5">
        <f t="shared" si="5"/>
        <v>-456</v>
      </c>
      <c r="E68" s="15">
        <v>3451</v>
      </c>
      <c r="F68" s="15">
        <v>3310</v>
      </c>
      <c r="G68" s="28">
        <f t="shared" si="6"/>
        <v>-141</v>
      </c>
      <c r="H68" s="38" t="s">
        <v>136</v>
      </c>
      <c r="I68" s="31">
        <v>10065291</v>
      </c>
      <c r="J68" s="31">
        <v>10065</v>
      </c>
      <c r="K68" s="31">
        <f t="shared" si="4"/>
        <v>10065291</v>
      </c>
      <c r="N68" s="32"/>
      <c r="P68" s="35">
        <v>3444631</v>
      </c>
      <c r="Q68" s="31">
        <v>0</v>
      </c>
      <c r="R68" s="31">
        <v>3310330</v>
      </c>
      <c r="S68" s="31">
        <f t="shared" si="3"/>
        <v>3310330</v>
      </c>
      <c r="T68" s="31">
        <v>3310330</v>
      </c>
      <c r="U68" s="31">
        <v>174744</v>
      </c>
      <c r="V68" s="31"/>
      <c r="W68" s="31">
        <v>36727</v>
      </c>
    </row>
    <row r="69" spans="1:23" ht="12.75">
      <c r="A69" s="6" t="s">
        <v>70</v>
      </c>
      <c r="B69" s="17">
        <v>17454</v>
      </c>
      <c r="C69" s="17">
        <v>17454</v>
      </c>
      <c r="D69" s="5">
        <f t="shared" si="5"/>
        <v>0</v>
      </c>
      <c r="E69" s="15">
        <v>5773</v>
      </c>
      <c r="F69" s="15">
        <v>5773</v>
      </c>
      <c r="G69" s="28">
        <f t="shared" si="6"/>
        <v>0</v>
      </c>
      <c r="H69" s="6"/>
      <c r="I69" s="31">
        <v>16447084</v>
      </c>
      <c r="J69" s="31">
        <v>16447</v>
      </c>
      <c r="K69" s="31">
        <f t="shared" si="4"/>
        <v>0</v>
      </c>
      <c r="N69" s="32"/>
      <c r="P69" s="35"/>
      <c r="Q69" s="31"/>
      <c r="R69" s="31"/>
      <c r="S69" s="31">
        <f t="shared" si="3"/>
        <v>0</v>
      </c>
      <c r="T69" s="31"/>
      <c r="U69" s="31"/>
      <c r="V69" s="31"/>
      <c r="W69" s="31"/>
    </row>
    <row r="70" spans="1:23" ht="12.75">
      <c r="A70" s="6" t="s">
        <v>71</v>
      </c>
      <c r="B70" s="17">
        <v>6385</v>
      </c>
      <c r="C70" s="17">
        <v>6385</v>
      </c>
      <c r="D70" s="5">
        <f t="shared" si="5"/>
        <v>0</v>
      </c>
      <c r="E70" s="15">
        <v>2128</v>
      </c>
      <c r="F70" s="15">
        <v>2128</v>
      </c>
      <c r="G70" s="28">
        <f t="shared" si="6"/>
        <v>0</v>
      </c>
      <c r="H70" s="6"/>
      <c r="I70" s="31">
        <v>6129254</v>
      </c>
      <c r="J70" s="31">
        <v>6129</v>
      </c>
      <c r="K70" s="31">
        <f t="shared" si="4"/>
        <v>0</v>
      </c>
      <c r="N70" s="32"/>
      <c r="P70" s="35"/>
      <c r="Q70" s="31"/>
      <c r="R70" s="31"/>
      <c r="S70" s="31">
        <f aca="true" t="shared" si="7" ref="S70:S112">+R70+Q70</f>
        <v>0</v>
      </c>
      <c r="T70" s="31"/>
      <c r="U70" s="31"/>
      <c r="V70" s="31"/>
      <c r="W70" s="31"/>
    </row>
    <row r="71" spans="1:23" ht="12.75">
      <c r="A71" s="6" t="s">
        <v>72</v>
      </c>
      <c r="B71" s="17">
        <v>9700</v>
      </c>
      <c r="C71" s="17">
        <v>9700</v>
      </c>
      <c r="D71" s="5">
        <f t="shared" si="5"/>
        <v>0</v>
      </c>
      <c r="E71" s="15">
        <v>3423</v>
      </c>
      <c r="F71" s="15">
        <v>3423</v>
      </c>
      <c r="G71" s="28">
        <f t="shared" si="6"/>
        <v>0</v>
      </c>
      <c r="H71" s="6"/>
      <c r="I71" s="31">
        <v>9312443</v>
      </c>
      <c r="J71" s="31">
        <v>9312</v>
      </c>
      <c r="K71" s="31">
        <f t="shared" si="4"/>
        <v>0</v>
      </c>
      <c r="N71" s="32"/>
      <c r="P71" s="35"/>
      <c r="Q71" s="31"/>
      <c r="R71" s="31"/>
      <c r="S71" s="31">
        <f t="shared" si="7"/>
        <v>0</v>
      </c>
      <c r="T71" s="31"/>
      <c r="U71" s="31"/>
      <c r="V71" s="31"/>
      <c r="W71" s="31"/>
    </row>
    <row r="72" spans="1:23" ht="12.75">
      <c r="A72" s="6" t="s">
        <v>73</v>
      </c>
      <c r="B72" s="17">
        <v>7897</v>
      </c>
      <c r="C72" s="17">
        <v>7897</v>
      </c>
      <c r="D72" s="5">
        <f t="shared" si="5"/>
        <v>0</v>
      </c>
      <c r="E72" s="15">
        <v>2632</v>
      </c>
      <c r="F72" s="15">
        <v>2632</v>
      </c>
      <c r="G72" s="28">
        <f t="shared" si="6"/>
        <v>0</v>
      </c>
      <c r="H72" s="6"/>
      <c r="I72" s="31">
        <v>7556634</v>
      </c>
      <c r="J72" s="31">
        <v>7557</v>
      </c>
      <c r="K72" s="31">
        <f t="shared" si="4"/>
        <v>0</v>
      </c>
      <c r="N72" s="32"/>
      <c r="P72" s="35"/>
      <c r="Q72" s="31"/>
      <c r="R72" s="31"/>
      <c r="S72" s="31">
        <f t="shared" si="7"/>
        <v>0</v>
      </c>
      <c r="T72" s="31"/>
      <c r="U72" s="31"/>
      <c r="V72" s="31"/>
      <c r="W72" s="31"/>
    </row>
    <row r="73" spans="1:23" ht="12.75">
      <c r="A73" s="6" t="s">
        <v>74</v>
      </c>
      <c r="B73" s="17">
        <v>7294</v>
      </c>
      <c r="C73" s="17">
        <v>7294</v>
      </c>
      <c r="D73" s="5">
        <f t="shared" si="5"/>
        <v>0</v>
      </c>
      <c r="E73" s="15">
        <v>2431</v>
      </c>
      <c r="F73" s="15">
        <v>2431</v>
      </c>
      <c r="G73" s="28">
        <f t="shared" si="6"/>
        <v>0</v>
      </c>
      <c r="H73" s="6"/>
      <c r="I73" s="31">
        <v>7001945</v>
      </c>
      <c r="J73" s="31">
        <v>7002</v>
      </c>
      <c r="K73" s="31">
        <f t="shared" si="4"/>
        <v>0</v>
      </c>
      <c r="N73" s="32"/>
      <c r="P73" s="35"/>
      <c r="Q73" s="31"/>
      <c r="R73" s="31"/>
      <c r="S73" s="31">
        <f t="shared" si="7"/>
        <v>0</v>
      </c>
      <c r="T73" s="31"/>
      <c r="U73" s="31"/>
      <c r="V73" s="31"/>
      <c r="W73" s="31"/>
    </row>
    <row r="74" spans="1:23" ht="12.75">
      <c r="A74" s="6" t="s">
        <v>75</v>
      </c>
      <c r="B74" s="17">
        <v>9178</v>
      </c>
      <c r="C74" s="17">
        <v>9178</v>
      </c>
      <c r="D74" s="5">
        <f t="shared" si="5"/>
        <v>0</v>
      </c>
      <c r="E74" s="15">
        <v>3059</v>
      </c>
      <c r="F74" s="15">
        <v>3059</v>
      </c>
      <c r="G74" s="28">
        <f t="shared" si="6"/>
        <v>0</v>
      </c>
      <c r="H74" s="6"/>
      <c r="I74" s="31">
        <v>8456822</v>
      </c>
      <c r="J74" s="31">
        <v>8457</v>
      </c>
      <c r="K74" s="31">
        <f t="shared" si="4"/>
        <v>0</v>
      </c>
      <c r="N74" s="32"/>
      <c r="P74" s="35"/>
      <c r="Q74" s="31"/>
      <c r="R74" s="31"/>
      <c r="S74" s="31">
        <f t="shared" si="7"/>
        <v>0</v>
      </c>
      <c r="T74" s="31"/>
      <c r="U74" s="31"/>
      <c r="V74" s="31"/>
      <c r="W74" s="31"/>
    </row>
    <row r="75" spans="1:23" ht="12.75">
      <c r="A75" s="6" t="s">
        <v>76</v>
      </c>
      <c r="B75" s="17">
        <v>27105</v>
      </c>
      <c r="C75" s="17">
        <v>27105</v>
      </c>
      <c r="D75" s="5">
        <f t="shared" si="5"/>
        <v>0</v>
      </c>
      <c r="E75" s="15">
        <v>9035</v>
      </c>
      <c r="F75" s="15">
        <v>9035</v>
      </c>
      <c r="G75" s="28">
        <f t="shared" si="6"/>
        <v>0</v>
      </c>
      <c r="H75" s="6"/>
      <c r="I75" s="31">
        <v>26020375</v>
      </c>
      <c r="J75" s="31">
        <v>26020</v>
      </c>
      <c r="K75" s="31">
        <f t="shared" si="4"/>
        <v>0</v>
      </c>
      <c r="N75" s="32"/>
      <c r="P75" s="35"/>
      <c r="Q75" s="31"/>
      <c r="R75" s="31"/>
      <c r="S75" s="31">
        <f t="shared" si="7"/>
        <v>0</v>
      </c>
      <c r="T75" s="31"/>
      <c r="U75" s="31"/>
      <c r="V75" s="31"/>
      <c r="W75" s="31"/>
    </row>
    <row r="76" spans="1:23" ht="12.75">
      <c r="A76" s="6" t="s">
        <v>77</v>
      </c>
      <c r="B76" s="17">
        <v>28223</v>
      </c>
      <c r="C76" s="17">
        <v>28223</v>
      </c>
      <c r="D76" s="5">
        <f t="shared" si="5"/>
        <v>0</v>
      </c>
      <c r="E76" s="15">
        <v>9408</v>
      </c>
      <c r="F76" s="15">
        <v>9408</v>
      </c>
      <c r="G76" s="28">
        <f t="shared" si="6"/>
        <v>0</v>
      </c>
      <c r="H76" s="6"/>
      <c r="I76" s="31">
        <v>27093908</v>
      </c>
      <c r="J76" s="31">
        <v>27094</v>
      </c>
      <c r="K76" s="31">
        <f t="shared" si="4"/>
        <v>0</v>
      </c>
      <c r="N76" s="32"/>
      <c r="P76" s="35"/>
      <c r="Q76" s="31"/>
      <c r="R76" s="31"/>
      <c r="S76" s="31">
        <f t="shared" si="7"/>
        <v>0</v>
      </c>
      <c r="T76" s="31"/>
      <c r="U76" s="31"/>
      <c r="V76" s="31"/>
      <c r="W76" s="31"/>
    </row>
    <row r="77" spans="1:23" ht="22.5">
      <c r="A77" s="6" t="s">
        <v>78</v>
      </c>
      <c r="B77" s="17">
        <v>27678</v>
      </c>
      <c r="C77" s="17">
        <v>26170</v>
      </c>
      <c r="D77" s="5">
        <f t="shared" si="5"/>
        <v>-1508</v>
      </c>
      <c r="E77" s="15">
        <v>9226</v>
      </c>
      <c r="F77" s="15">
        <v>8723</v>
      </c>
      <c r="G77" s="28">
        <f t="shared" si="6"/>
        <v>-503</v>
      </c>
      <c r="H77" s="38" t="s">
        <v>136</v>
      </c>
      <c r="I77" s="31">
        <v>26169560</v>
      </c>
      <c r="J77" s="31">
        <v>26170</v>
      </c>
      <c r="K77" s="31">
        <f t="shared" si="4"/>
        <v>26169560</v>
      </c>
      <c r="N77" s="32"/>
      <c r="P77" s="35">
        <v>8723186</v>
      </c>
      <c r="Q77" s="31">
        <v>0</v>
      </c>
      <c r="R77" s="31">
        <v>8723187</v>
      </c>
      <c r="S77" s="31">
        <f t="shared" si="7"/>
        <v>8723187</v>
      </c>
      <c r="T77" s="31">
        <v>8723187</v>
      </c>
      <c r="U77" s="31">
        <v>502842</v>
      </c>
      <c r="V77" s="31"/>
      <c r="W77" s="31">
        <v>136374</v>
      </c>
    </row>
    <row r="78" spans="1:23" ht="12.75">
      <c r="A78" s="6" t="s">
        <v>79</v>
      </c>
      <c r="B78" s="17">
        <v>24619</v>
      </c>
      <c r="C78" s="17">
        <v>24619</v>
      </c>
      <c r="D78" s="5">
        <f t="shared" si="5"/>
        <v>0</v>
      </c>
      <c r="E78" s="15">
        <v>8012</v>
      </c>
      <c r="F78" s="15">
        <v>8012</v>
      </c>
      <c r="G78" s="28">
        <f t="shared" si="6"/>
        <v>0</v>
      </c>
      <c r="H78" s="6"/>
      <c r="I78" s="31">
        <v>21978400</v>
      </c>
      <c r="J78" s="31">
        <v>21978</v>
      </c>
      <c r="K78" s="31">
        <f>+P78+Q78+R78+T78</f>
        <v>0</v>
      </c>
      <c r="N78" s="32"/>
      <c r="P78" s="35"/>
      <c r="Q78" s="31"/>
      <c r="R78" s="31"/>
      <c r="S78" s="31">
        <f t="shared" si="7"/>
        <v>0</v>
      </c>
      <c r="T78" s="31"/>
      <c r="U78" s="31"/>
      <c r="V78" s="31"/>
      <c r="W78" s="31"/>
    </row>
    <row r="79" spans="1:23" ht="12.75">
      <c r="A79" s="6" t="s">
        <v>80</v>
      </c>
      <c r="B79" s="17">
        <v>22510</v>
      </c>
      <c r="C79" s="17">
        <v>22510</v>
      </c>
      <c r="D79" s="5">
        <f t="shared" si="5"/>
        <v>0</v>
      </c>
      <c r="E79" s="15">
        <v>7503</v>
      </c>
      <c r="F79" s="15">
        <v>7503</v>
      </c>
      <c r="G79" s="28">
        <f t="shared" si="6"/>
        <v>0</v>
      </c>
      <c r="H79" s="6"/>
      <c r="I79" s="31">
        <v>21587067</v>
      </c>
      <c r="J79" s="31">
        <v>21587</v>
      </c>
      <c r="K79" s="31">
        <f t="shared" si="4"/>
        <v>0</v>
      </c>
      <c r="N79" s="32"/>
      <c r="P79" s="35"/>
      <c r="Q79" s="31"/>
      <c r="R79" s="31"/>
      <c r="S79" s="31">
        <f t="shared" si="7"/>
        <v>0</v>
      </c>
      <c r="T79" s="31"/>
      <c r="U79" s="31"/>
      <c r="V79" s="31"/>
      <c r="W79" s="31"/>
    </row>
    <row r="80" spans="1:23" ht="12.75">
      <c r="A80" s="6" t="s">
        <v>81</v>
      </c>
      <c r="B80" s="17">
        <v>5473</v>
      </c>
      <c r="C80" s="17">
        <v>5473</v>
      </c>
      <c r="D80" s="5">
        <f t="shared" si="5"/>
        <v>0</v>
      </c>
      <c r="E80" s="15">
        <v>1824</v>
      </c>
      <c r="F80" s="15">
        <v>1824</v>
      </c>
      <c r="G80" s="28">
        <f t="shared" si="6"/>
        <v>0</v>
      </c>
      <c r="H80" s="6"/>
      <c r="I80" s="31">
        <v>5256957</v>
      </c>
      <c r="J80" s="31">
        <v>5257</v>
      </c>
      <c r="K80" s="31">
        <f t="shared" si="4"/>
        <v>0</v>
      </c>
      <c r="N80" s="32">
        <v>80000</v>
      </c>
      <c r="O80" s="34">
        <v>80</v>
      </c>
      <c r="P80" s="35"/>
      <c r="Q80" s="31"/>
      <c r="R80" s="31"/>
      <c r="S80" s="31">
        <f t="shared" si="7"/>
        <v>0</v>
      </c>
      <c r="T80" s="31"/>
      <c r="U80" s="31"/>
      <c r="V80" s="31"/>
      <c r="W80" s="31"/>
    </row>
    <row r="81" spans="1:23" ht="12.75">
      <c r="A81" s="6" t="s">
        <v>82</v>
      </c>
      <c r="B81" s="17">
        <v>33438</v>
      </c>
      <c r="C81" s="17">
        <v>33438</v>
      </c>
      <c r="D81" s="5">
        <f t="shared" si="5"/>
        <v>0</v>
      </c>
      <c r="E81" s="15">
        <v>11146</v>
      </c>
      <c r="F81" s="15">
        <v>11146</v>
      </c>
      <c r="G81" s="28">
        <f t="shared" si="6"/>
        <v>0</v>
      </c>
      <c r="H81" s="6"/>
      <c r="I81" s="31">
        <v>32100371</v>
      </c>
      <c r="J81" s="31">
        <v>32100</v>
      </c>
      <c r="K81" s="31">
        <f t="shared" si="4"/>
        <v>0</v>
      </c>
      <c r="N81" s="32"/>
      <c r="P81" s="35"/>
      <c r="Q81" s="31"/>
      <c r="R81" s="31"/>
      <c r="S81" s="31">
        <f t="shared" si="7"/>
        <v>0</v>
      </c>
      <c r="T81" s="31"/>
      <c r="U81" s="31"/>
      <c r="V81" s="31"/>
      <c r="W81" s="31"/>
    </row>
    <row r="82" spans="1:23" ht="12.75">
      <c r="A82" s="6" t="s">
        <v>83</v>
      </c>
      <c r="B82" s="17">
        <v>22463</v>
      </c>
      <c r="C82" s="17">
        <v>22463</v>
      </c>
      <c r="D82" s="5">
        <f t="shared" si="5"/>
        <v>0</v>
      </c>
      <c r="E82" s="15">
        <v>7488</v>
      </c>
      <c r="F82" s="15">
        <v>7488</v>
      </c>
      <c r="G82" s="28">
        <f t="shared" si="6"/>
        <v>0</v>
      </c>
      <c r="H82" s="6"/>
      <c r="I82" s="31">
        <v>21422378</v>
      </c>
      <c r="J82" s="31">
        <v>21422</v>
      </c>
      <c r="K82" s="31">
        <f t="shared" si="4"/>
        <v>0</v>
      </c>
      <c r="N82" s="32"/>
      <c r="P82" s="35"/>
      <c r="Q82" s="31"/>
      <c r="R82" s="31"/>
      <c r="S82" s="31">
        <f t="shared" si="7"/>
        <v>0</v>
      </c>
      <c r="T82" s="31"/>
      <c r="U82" s="31"/>
      <c r="V82" s="31"/>
      <c r="W82" s="31"/>
    </row>
    <row r="83" spans="1:23" ht="22.5">
      <c r="A83" s="6" t="s">
        <v>84</v>
      </c>
      <c r="B83" s="17">
        <v>16016</v>
      </c>
      <c r="C83" s="17">
        <v>15377</v>
      </c>
      <c r="D83" s="5">
        <f t="shared" si="5"/>
        <v>-639</v>
      </c>
      <c r="E83" s="15">
        <v>5339</v>
      </c>
      <c r="F83" s="15">
        <v>5126</v>
      </c>
      <c r="G83" s="28">
        <f t="shared" si="6"/>
        <v>-213</v>
      </c>
      <c r="H83" s="38" t="s">
        <v>136</v>
      </c>
      <c r="I83" s="31">
        <v>15376848</v>
      </c>
      <c r="J83" s="31">
        <v>15377</v>
      </c>
      <c r="K83" s="31">
        <f t="shared" si="4"/>
        <v>15376848</v>
      </c>
      <c r="N83" s="32"/>
      <c r="P83" s="35">
        <v>5125616</v>
      </c>
      <c r="Q83" s="31">
        <v>0</v>
      </c>
      <c r="R83" s="31">
        <v>5125616</v>
      </c>
      <c r="S83" s="31">
        <f t="shared" si="7"/>
        <v>5125616</v>
      </c>
      <c r="T83" s="31">
        <v>5125616</v>
      </c>
      <c r="U83" s="31">
        <v>212943</v>
      </c>
      <c r="V83" s="31"/>
      <c r="W83" s="31">
        <v>51700</v>
      </c>
    </row>
    <row r="84" spans="1:23" ht="12.75">
      <c r="A84" s="6" t="s">
        <v>85</v>
      </c>
      <c r="B84" s="17">
        <v>25167</v>
      </c>
      <c r="C84" s="17">
        <v>25167</v>
      </c>
      <c r="D84" s="5">
        <f t="shared" si="5"/>
        <v>0</v>
      </c>
      <c r="E84" s="15">
        <v>8389</v>
      </c>
      <c r="F84" s="15">
        <v>8389</v>
      </c>
      <c r="G84" s="28">
        <f t="shared" si="6"/>
        <v>0</v>
      </c>
      <c r="H84" s="6"/>
      <c r="I84" s="31">
        <v>24018188</v>
      </c>
      <c r="J84" s="31">
        <v>24018</v>
      </c>
      <c r="K84" s="31">
        <f>+P84+Q84+R84+T84</f>
        <v>0</v>
      </c>
      <c r="N84" s="32"/>
      <c r="P84" s="35"/>
      <c r="Q84" s="31"/>
      <c r="R84" s="31"/>
      <c r="S84" s="31">
        <f t="shared" si="7"/>
        <v>0</v>
      </c>
      <c r="T84" s="31"/>
      <c r="U84" s="31"/>
      <c r="V84" s="31"/>
      <c r="W84" s="31"/>
    </row>
    <row r="85" spans="1:23" ht="12.75">
      <c r="A85" s="6" t="s">
        <v>86</v>
      </c>
      <c r="B85" s="17">
        <v>55315</v>
      </c>
      <c r="C85" s="17">
        <v>55315</v>
      </c>
      <c r="D85" s="5">
        <f t="shared" si="5"/>
        <v>0</v>
      </c>
      <c r="E85" s="15">
        <v>18438</v>
      </c>
      <c r="F85" s="15">
        <v>18438</v>
      </c>
      <c r="G85" s="28">
        <f t="shared" si="6"/>
        <v>0</v>
      </c>
      <c r="H85" s="6"/>
      <c r="I85" s="31">
        <v>53007318</v>
      </c>
      <c r="J85" s="31">
        <v>53007</v>
      </c>
      <c r="K85" s="31">
        <f t="shared" si="4"/>
        <v>0</v>
      </c>
      <c r="N85" s="32"/>
      <c r="P85" s="35"/>
      <c r="Q85" s="31"/>
      <c r="R85" s="31"/>
      <c r="S85" s="31">
        <f t="shared" si="7"/>
        <v>0</v>
      </c>
      <c r="T85" s="31"/>
      <c r="U85" s="31"/>
      <c r="V85" s="31"/>
      <c r="W85" s="31"/>
    </row>
    <row r="86" spans="1:23" ht="22.5">
      <c r="A86" s="6" t="s">
        <v>87</v>
      </c>
      <c r="B86" s="17">
        <v>25505</v>
      </c>
      <c r="C86" s="17">
        <v>24456</v>
      </c>
      <c r="D86" s="5">
        <f t="shared" si="5"/>
        <v>-1049</v>
      </c>
      <c r="E86" s="15">
        <v>8502</v>
      </c>
      <c r="F86" s="15">
        <v>8152</v>
      </c>
      <c r="G86" s="28">
        <f t="shared" si="6"/>
        <v>-350</v>
      </c>
      <c r="H86" s="38" t="s">
        <v>136</v>
      </c>
      <c r="I86" s="31">
        <v>24455931</v>
      </c>
      <c r="J86" s="31">
        <v>24456</v>
      </c>
      <c r="K86" s="31">
        <f aca="true" t="shared" si="8" ref="K86:K102">+P86+Q86+R86+T86</f>
        <v>24455931</v>
      </c>
      <c r="N86" s="32"/>
      <c r="P86" s="35">
        <v>8151980</v>
      </c>
      <c r="Q86" s="31">
        <v>0</v>
      </c>
      <c r="R86" s="31">
        <v>8151975</v>
      </c>
      <c r="S86" s="31">
        <f t="shared" si="7"/>
        <v>8151975</v>
      </c>
      <c r="T86" s="31">
        <v>8151976</v>
      </c>
      <c r="U86" s="31">
        <v>349610</v>
      </c>
      <c r="V86" s="31"/>
      <c r="W86" s="31">
        <v>49262</v>
      </c>
    </row>
    <row r="87" spans="1:23" ht="12.75">
      <c r="A87" s="6" t="s">
        <v>88</v>
      </c>
      <c r="B87" s="5">
        <v>12961</v>
      </c>
      <c r="C87" s="5">
        <v>12961</v>
      </c>
      <c r="D87" s="5">
        <f t="shared" si="5"/>
        <v>0</v>
      </c>
      <c r="E87" s="15">
        <v>4320</v>
      </c>
      <c r="F87" s="15">
        <v>4320</v>
      </c>
      <c r="G87" s="28">
        <f t="shared" si="6"/>
        <v>0</v>
      </c>
      <c r="H87" s="6"/>
      <c r="I87" s="31">
        <v>12442272</v>
      </c>
      <c r="J87" s="31">
        <v>12442</v>
      </c>
      <c r="K87" s="31">
        <f t="shared" si="8"/>
        <v>0</v>
      </c>
      <c r="N87" s="32"/>
      <c r="P87" s="35"/>
      <c r="Q87" s="31"/>
      <c r="R87" s="31"/>
      <c r="S87" s="31">
        <f t="shared" si="7"/>
        <v>0</v>
      </c>
      <c r="T87" s="31"/>
      <c r="U87" s="31"/>
      <c r="V87" s="31"/>
      <c r="W87" s="31"/>
    </row>
    <row r="88" spans="1:23" ht="12.75">
      <c r="A88" s="6" t="s">
        <v>89</v>
      </c>
      <c r="B88" s="5">
        <v>24771</v>
      </c>
      <c r="C88" s="5">
        <v>24771</v>
      </c>
      <c r="D88" s="5">
        <f t="shared" si="5"/>
        <v>0</v>
      </c>
      <c r="E88" s="15">
        <v>8257</v>
      </c>
      <c r="F88" s="15">
        <v>8257</v>
      </c>
      <c r="G88" s="28">
        <f t="shared" si="6"/>
        <v>0</v>
      </c>
      <c r="H88" s="6"/>
      <c r="I88" s="31">
        <v>23637724</v>
      </c>
      <c r="J88" s="31">
        <v>23638</v>
      </c>
      <c r="K88" s="31">
        <f t="shared" si="8"/>
        <v>0</v>
      </c>
      <c r="N88" s="32"/>
      <c r="P88" s="35"/>
      <c r="Q88" s="31"/>
      <c r="R88" s="31"/>
      <c r="S88" s="31">
        <f t="shared" si="7"/>
        <v>0</v>
      </c>
      <c r="T88" s="31"/>
      <c r="U88" s="31"/>
      <c r="V88" s="31"/>
      <c r="W88" s="31"/>
    </row>
    <row r="89" spans="1:23" ht="12.75">
      <c r="A89" s="6" t="s">
        <v>90</v>
      </c>
      <c r="B89" s="17">
        <v>12841</v>
      </c>
      <c r="C89" s="17">
        <v>12841</v>
      </c>
      <c r="D89" s="5">
        <f t="shared" si="5"/>
        <v>0</v>
      </c>
      <c r="E89" s="15">
        <v>4230</v>
      </c>
      <c r="F89" s="15">
        <v>4230</v>
      </c>
      <c r="G89" s="28">
        <f t="shared" si="6"/>
        <v>0</v>
      </c>
      <c r="H89" s="6"/>
      <c r="I89" s="31">
        <v>12341518</v>
      </c>
      <c r="J89" s="31">
        <v>12342</v>
      </c>
      <c r="K89" s="31">
        <f t="shared" si="8"/>
        <v>0</v>
      </c>
      <c r="N89" s="32"/>
      <c r="P89" s="35"/>
      <c r="Q89" s="31"/>
      <c r="R89" s="31"/>
      <c r="S89" s="31">
        <f t="shared" si="7"/>
        <v>0</v>
      </c>
      <c r="T89" s="31"/>
      <c r="U89" s="31"/>
      <c r="V89" s="31"/>
      <c r="W89" s="31"/>
    </row>
    <row r="90" spans="1:23" ht="12.75">
      <c r="A90" s="6" t="s">
        <v>91</v>
      </c>
      <c r="B90" s="5">
        <v>13580</v>
      </c>
      <c r="C90" s="5">
        <v>13580</v>
      </c>
      <c r="D90" s="5">
        <f t="shared" si="5"/>
        <v>0</v>
      </c>
      <c r="E90" s="15">
        <v>4477</v>
      </c>
      <c r="F90" s="15">
        <v>4477</v>
      </c>
      <c r="G90" s="28">
        <f t="shared" si="6"/>
        <v>0</v>
      </c>
      <c r="H90" s="6"/>
      <c r="I90" s="31">
        <v>13050835</v>
      </c>
      <c r="J90" s="31">
        <v>13051</v>
      </c>
      <c r="K90" s="31">
        <f t="shared" si="8"/>
        <v>0</v>
      </c>
      <c r="N90" s="32"/>
      <c r="P90" s="35"/>
      <c r="Q90" s="31"/>
      <c r="R90" s="31"/>
      <c r="S90" s="31">
        <f t="shared" si="7"/>
        <v>0</v>
      </c>
      <c r="T90" s="31"/>
      <c r="U90" s="31"/>
      <c r="V90" s="31"/>
      <c r="W90" s="31"/>
    </row>
    <row r="91" spans="1:23" ht="12.75">
      <c r="A91" s="6" t="s">
        <v>92</v>
      </c>
      <c r="B91" s="17">
        <v>11915</v>
      </c>
      <c r="C91" s="17">
        <v>11915</v>
      </c>
      <c r="D91" s="5">
        <f t="shared" si="5"/>
        <v>0</v>
      </c>
      <c r="E91" s="15">
        <v>3911</v>
      </c>
      <c r="F91" s="15">
        <v>3911</v>
      </c>
      <c r="G91" s="28">
        <f t="shared" si="6"/>
        <v>0</v>
      </c>
      <c r="H91" s="6"/>
      <c r="I91" s="31">
        <v>11416087</v>
      </c>
      <c r="J91" s="31">
        <v>11416</v>
      </c>
      <c r="K91" s="31">
        <f t="shared" si="8"/>
        <v>0</v>
      </c>
      <c r="N91" s="32"/>
      <c r="P91" s="35"/>
      <c r="Q91" s="31"/>
      <c r="R91" s="31"/>
      <c r="S91" s="31">
        <f t="shared" si="7"/>
        <v>0</v>
      </c>
      <c r="T91" s="31"/>
      <c r="U91" s="31"/>
      <c r="V91" s="31"/>
      <c r="W91" s="31"/>
    </row>
    <row r="92" spans="1:23" ht="12.75">
      <c r="A92" s="8" t="s">
        <v>93</v>
      </c>
      <c r="B92" s="21">
        <v>74896</v>
      </c>
      <c r="C92" s="21">
        <v>74896</v>
      </c>
      <c r="D92" s="5">
        <f t="shared" si="5"/>
        <v>0</v>
      </c>
      <c r="E92" s="16">
        <v>27977</v>
      </c>
      <c r="F92" s="16">
        <v>27977</v>
      </c>
      <c r="G92" s="28">
        <f t="shared" si="6"/>
        <v>0</v>
      </c>
      <c r="H92" s="8"/>
      <c r="I92" s="31">
        <v>71581639</v>
      </c>
      <c r="J92" s="31">
        <v>71582</v>
      </c>
      <c r="K92" s="31">
        <f t="shared" si="8"/>
        <v>0</v>
      </c>
      <c r="N92" s="32"/>
      <c r="P92" s="35"/>
      <c r="Q92" s="31"/>
      <c r="R92" s="31"/>
      <c r="S92" s="31">
        <f t="shared" si="7"/>
        <v>0</v>
      </c>
      <c r="T92" s="31"/>
      <c r="U92" s="31"/>
      <c r="V92" s="31"/>
      <c r="W92" s="31"/>
    </row>
    <row r="93" spans="1:23" ht="22.5">
      <c r="A93" s="6" t="s">
        <v>94</v>
      </c>
      <c r="B93" s="17">
        <v>5415</v>
      </c>
      <c r="C93" s="17">
        <v>5182</v>
      </c>
      <c r="D93" s="5">
        <f t="shared" si="5"/>
        <v>-233</v>
      </c>
      <c r="E93" s="15">
        <v>1805</v>
      </c>
      <c r="F93" s="15">
        <v>1727</v>
      </c>
      <c r="G93" s="28">
        <f t="shared" si="6"/>
        <v>-78</v>
      </c>
      <c r="H93" s="38" t="s">
        <v>136</v>
      </c>
      <c r="I93" s="31">
        <v>5182246</v>
      </c>
      <c r="J93" s="31">
        <v>5182</v>
      </c>
      <c r="K93" s="31">
        <f t="shared" si="8"/>
        <v>5182246</v>
      </c>
      <c r="N93" s="32"/>
      <c r="P93" s="35">
        <v>1727417</v>
      </c>
      <c r="Q93" s="31">
        <v>0</v>
      </c>
      <c r="R93" s="31">
        <v>1727414</v>
      </c>
      <c r="S93" s="31">
        <f t="shared" si="7"/>
        <v>1727414</v>
      </c>
      <c r="T93" s="31">
        <v>1727415</v>
      </c>
      <c r="U93" s="31">
        <v>77418</v>
      </c>
      <c r="V93" s="31"/>
      <c r="W93" s="31">
        <v>21950</v>
      </c>
    </row>
    <row r="94" spans="1:23" ht="12.75">
      <c r="A94" s="6" t="s">
        <v>95</v>
      </c>
      <c r="B94" s="5">
        <v>9509</v>
      </c>
      <c r="C94" s="5">
        <v>9509</v>
      </c>
      <c r="D94" s="5">
        <f t="shared" si="5"/>
        <v>0</v>
      </c>
      <c r="E94" s="15">
        <v>3170</v>
      </c>
      <c r="F94" s="15">
        <v>3170</v>
      </c>
      <c r="G94" s="28">
        <f t="shared" si="6"/>
        <v>0</v>
      </c>
      <c r="H94" s="6"/>
      <c r="I94" s="31">
        <v>9128340</v>
      </c>
      <c r="J94" s="31">
        <v>9128</v>
      </c>
      <c r="K94" s="31">
        <f t="shared" si="8"/>
        <v>0</v>
      </c>
      <c r="N94" s="32"/>
      <c r="P94" s="35"/>
      <c r="Q94" s="31"/>
      <c r="R94" s="31"/>
      <c r="S94" s="31">
        <f t="shared" si="7"/>
        <v>0</v>
      </c>
      <c r="T94" s="31"/>
      <c r="U94" s="31"/>
      <c r="V94" s="31"/>
      <c r="W94" s="31"/>
    </row>
    <row r="95" spans="1:23" ht="12.75">
      <c r="A95" s="6" t="s">
        <v>96</v>
      </c>
      <c r="B95" s="17">
        <v>9509</v>
      </c>
      <c r="C95" s="17">
        <v>9509</v>
      </c>
      <c r="D95" s="5">
        <f t="shared" si="5"/>
        <v>0</v>
      </c>
      <c r="E95" s="15">
        <v>3170</v>
      </c>
      <c r="F95" s="15">
        <v>3170</v>
      </c>
      <c r="G95" s="28">
        <f t="shared" si="6"/>
        <v>0</v>
      </c>
      <c r="H95" s="6"/>
      <c r="I95" s="31">
        <v>9128340</v>
      </c>
      <c r="J95" s="31">
        <v>9128</v>
      </c>
      <c r="K95" s="31">
        <f t="shared" si="8"/>
        <v>0</v>
      </c>
      <c r="N95" s="32"/>
      <c r="P95" s="35"/>
      <c r="Q95" s="31"/>
      <c r="R95" s="31"/>
      <c r="S95" s="31">
        <f t="shared" si="7"/>
        <v>0</v>
      </c>
      <c r="T95" s="31"/>
      <c r="U95" s="31"/>
      <c r="V95" s="31"/>
      <c r="W95" s="31"/>
    </row>
    <row r="96" spans="1:23" ht="22.5">
      <c r="A96" s="6" t="s">
        <v>97</v>
      </c>
      <c r="B96" s="5">
        <v>37122</v>
      </c>
      <c r="C96" s="5">
        <v>35470</v>
      </c>
      <c r="D96" s="5">
        <f t="shared" si="5"/>
        <v>-1652</v>
      </c>
      <c r="E96" s="15">
        <v>12000</v>
      </c>
      <c r="F96" s="15">
        <v>11466</v>
      </c>
      <c r="G96" s="28">
        <f t="shared" si="6"/>
        <v>-534</v>
      </c>
      <c r="H96" s="38" t="s">
        <v>136</v>
      </c>
      <c r="I96" s="31">
        <v>35470151</v>
      </c>
      <c r="J96" s="31">
        <v>35470</v>
      </c>
      <c r="K96" s="31">
        <f t="shared" si="8"/>
        <v>35470151</v>
      </c>
      <c r="N96" s="32"/>
      <c r="P96" s="35">
        <v>12537985</v>
      </c>
      <c r="Q96" s="31">
        <v>0</v>
      </c>
      <c r="R96" s="31">
        <v>11466083</v>
      </c>
      <c r="S96" s="31">
        <f t="shared" si="7"/>
        <v>11466083</v>
      </c>
      <c r="T96" s="31">
        <v>11466083</v>
      </c>
      <c r="U96" s="31">
        <v>583831</v>
      </c>
      <c r="V96" s="31"/>
      <c r="W96" s="31">
        <v>46517</v>
      </c>
    </row>
    <row r="97" spans="1:23" ht="22.5">
      <c r="A97" s="6" t="s">
        <v>98</v>
      </c>
      <c r="B97" s="17">
        <v>37781</v>
      </c>
      <c r="C97" s="17">
        <v>35979</v>
      </c>
      <c r="D97" s="5">
        <f t="shared" si="5"/>
        <v>-1802</v>
      </c>
      <c r="E97" s="15">
        <v>12000</v>
      </c>
      <c r="F97" s="15">
        <v>11428</v>
      </c>
      <c r="G97" s="28">
        <f t="shared" si="6"/>
        <v>-572</v>
      </c>
      <c r="H97" s="38" t="s">
        <v>136</v>
      </c>
      <c r="I97" s="31">
        <v>35978555</v>
      </c>
      <c r="J97" s="31">
        <v>35979</v>
      </c>
      <c r="K97" s="31">
        <f t="shared" si="8"/>
        <v>35978555</v>
      </c>
      <c r="N97" s="32"/>
      <c r="P97" s="35">
        <v>13123511</v>
      </c>
      <c r="Q97" s="31">
        <v>0</v>
      </c>
      <c r="R97" s="31">
        <v>11427522</v>
      </c>
      <c r="S97" s="31">
        <f t="shared" si="7"/>
        <v>11427522</v>
      </c>
      <c r="T97" s="31">
        <v>11427522</v>
      </c>
      <c r="U97" s="31">
        <v>657440</v>
      </c>
      <c r="V97" s="31"/>
      <c r="W97" s="31">
        <v>84083</v>
      </c>
    </row>
    <row r="98" spans="1:23" ht="12.75">
      <c r="A98" s="6" t="s">
        <v>99</v>
      </c>
      <c r="B98" s="18">
        <v>33547</v>
      </c>
      <c r="C98" s="18">
        <v>33547</v>
      </c>
      <c r="D98" s="5">
        <f t="shared" si="5"/>
        <v>0</v>
      </c>
      <c r="E98" s="15">
        <v>11254</v>
      </c>
      <c r="F98" s="15">
        <v>11254</v>
      </c>
      <c r="G98" s="28">
        <f t="shared" si="6"/>
        <v>0</v>
      </c>
      <c r="H98" s="6"/>
      <c r="I98" s="31">
        <v>33188468</v>
      </c>
      <c r="J98" s="31">
        <v>33188</v>
      </c>
      <c r="K98" s="31">
        <f>+P98+Q98+R98+T98</f>
        <v>0</v>
      </c>
      <c r="N98" s="32"/>
      <c r="P98" s="35"/>
      <c r="Q98" s="31"/>
      <c r="R98" s="31"/>
      <c r="S98" s="31">
        <f t="shared" si="7"/>
        <v>0</v>
      </c>
      <c r="T98" s="31"/>
      <c r="U98" s="31"/>
      <c r="V98" s="31"/>
      <c r="W98" s="31"/>
    </row>
    <row r="99" spans="1:23" ht="12.75">
      <c r="A99" s="6" t="s">
        <v>100</v>
      </c>
      <c r="B99" s="17">
        <v>25445</v>
      </c>
      <c r="C99" s="17">
        <v>25445</v>
      </c>
      <c r="D99" s="5">
        <f t="shared" si="5"/>
        <v>0</v>
      </c>
      <c r="E99" s="15">
        <v>8482</v>
      </c>
      <c r="F99" s="15">
        <v>8482</v>
      </c>
      <c r="G99" s="28">
        <f t="shared" si="6"/>
        <v>0</v>
      </c>
      <c r="H99" s="6"/>
      <c r="I99" s="31">
        <v>24285234</v>
      </c>
      <c r="J99" s="31">
        <v>24285</v>
      </c>
      <c r="K99" s="31">
        <f t="shared" si="8"/>
        <v>0</v>
      </c>
      <c r="N99" s="32"/>
      <c r="P99" s="35"/>
      <c r="Q99" s="31"/>
      <c r="R99" s="31"/>
      <c r="S99" s="31">
        <f t="shared" si="7"/>
        <v>0</v>
      </c>
      <c r="T99" s="31"/>
      <c r="U99" s="31"/>
      <c r="V99" s="31"/>
      <c r="W99" s="31"/>
    </row>
    <row r="100" spans="1:23" ht="22.5">
      <c r="A100" s="6" t="s">
        <v>101</v>
      </c>
      <c r="B100" s="17">
        <v>10755</v>
      </c>
      <c r="C100" s="17">
        <v>10324</v>
      </c>
      <c r="D100" s="5">
        <f t="shared" si="5"/>
        <v>-431</v>
      </c>
      <c r="E100" s="15">
        <v>3585</v>
      </c>
      <c r="F100" s="15">
        <v>3442</v>
      </c>
      <c r="G100" s="28">
        <f t="shared" si="6"/>
        <v>-143</v>
      </c>
      <c r="H100" s="38" t="s">
        <v>136</v>
      </c>
      <c r="I100" s="31">
        <v>10324596</v>
      </c>
      <c r="J100" s="31">
        <v>10325</v>
      </c>
      <c r="K100" s="31">
        <f t="shared" si="8"/>
        <v>10324596</v>
      </c>
      <c r="N100" s="32"/>
      <c r="P100" s="35">
        <v>3441532</v>
      </c>
      <c r="Q100" s="31">
        <v>0</v>
      </c>
      <c r="R100" s="31">
        <v>3441532</v>
      </c>
      <c r="S100" s="31">
        <f t="shared" si="7"/>
        <v>3441532</v>
      </c>
      <c r="T100" s="31">
        <v>3441532</v>
      </c>
      <c r="U100" s="31">
        <v>143398</v>
      </c>
      <c r="V100" s="31"/>
      <c r="W100" s="31">
        <v>44824</v>
      </c>
    </row>
    <row r="101" spans="1:23" ht="12.75">
      <c r="A101" s="6" t="s">
        <v>102</v>
      </c>
      <c r="B101" s="17">
        <v>6191</v>
      </c>
      <c r="C101" s="17">
        <v>6191</v>
      </c>
      <c r="D101" s="5">
        <f t="shared" si="5"/>
        <v>0</v>
      </c>
      <c r="E101" s="15">
        <v>2064</v>
      </c>
      <c r="F101" s="15">
        <v>2064</v>
      </c>
      <c r="G101" s="28">
        <f t="shared" si="6"/>
        <v>0</v>
      </c>
      <c r="H101" s="6"/>
      <c r="I101" s="31">
        <v>5943226</v>
      </c>
      <c r="J101" s="31">
        <v>5943</v>
      </c>
      <c r="K101" s="31">
        <f t="shared" si="8"/>
        <v>0</v>
      </c>
      <c r="N101" s="32"/>
      <c r="P101" s="35"/>
      <c r="Q101" s="31"/>
      <c r="R101" s="31"/>
      <c r="S101" s="31">
        <f t="shared" si="7"/>
        <v>0</v>
      </c>
      <c r="T101" s="31"/>
      <c r="U101" s="31"/>
      <c r="V101" s="31"/>
      <c r="W101" s="31"/>
    </row>
    <row r="102" spans="1:23" ht="12.75">
      <c r="A102" s="6" t="s">
        <v>103</v>
      </c>
      <c r="B102" s="17">
        <v>3784</v>
      </c>
      <c r="C102" s="17">
        <v>3784</v>
      </c>
      <c r="D102" s="5">
        <f t="shared" si="5"/>
        <v>0</v>
      </c>
      <c r="E102" s="15">
        <v>1500</v>
      </c>
      <c r="F102" s="15">
        <v>1500</v>
      </c>
      <c r="G102" s="28">
        <f t="shared" si="6"/>
        <v>0</v>
      </c>
      <c r="H102" s="6"/>
      <c r="I102" s="31">
        <v>3622447</v>
      </c>
      <c r="J102" s="31">
        <v>3622</v>
      </c>
      <c r="K102" s="31">
        <f t="shared" si="8"/>
        <v>0</v>
      </c>
      <c r="N102" s="32"/>
      <c r="P102" s="35"/>
      <c r="Q102" s="31"/>
      <c r="R102" s="31"/>
      <c r="S102" s="31">
        <f t="shared" si="7"/>
        <v>0</v>
      </c>
      <c r="T102" s="31"/>
      <c r="U102" s="31"/>
      <c r="V102" s="31"/>
      <c r="W102" s="31"/>
    </row>
    <row r="103" spans="1:23" ht="12.75">
      <c r="A103" s="6" t="s">
        <v>104</v>
      </c>
      <c r="B103" s="17">
        <v>19565</v>
      </c>
      <c r="C103" s="17">
        <v>19565</v>
      </c>
      <c r="D103" s="5">
        <f t="shared" si="5"/>
        <v>0</v>
      </c>
      <c r="E103" s="15">
        <v>6858</v>
      </c>
      <c r="F103" s="15">
        <v>6858</v>
      </c>
      <c r="G103" s="28">
        <f t="shared" si="6"/>
        <v>0</v>
      </c>
      <c r="H103" s="6"/>
      <c r="I103" s="31">
        <v>19353600</v>
      </c>
      <c r="J103" s="31">
        <v>19354</v>
      </c>
      <c r="K103" s="31">
        <f>+P103+Q103+R103+T103</f>
        <v>0</v>
      </c>
      <c r="L103" s="34"/>
      <c r="N103" s="32"/>
      <c r="P103" s="35"/>
      <c r="Q103" s="31"/>
      <c r="R103" s="31"/>
      <c r="S103" s="31">
        <f t="shared" si="7"/>
        <v>0</v>
      </c>
      <c r="T103" s="31"/>
      <c r="U103" s="31"/>
      <c r="V103" s="31"/>
      <c r="W103" s="31"/>
    </row>
    <row r="104" spans="1:23" ht="12.75">
      <c r="A104" s="6" t="s">
        <v>105</v>
      </c>
      <c r="B104" s="17">
        <v>2355</v>
      </c>
      <c r="C104" s="17">
        <v>2355</v>
      </c>
      <c r="D104" s="5">
        <f t="shared" si="5"/>
        <v>0</v>
      </c>
      <c r="E104" s="15">
        <v>785</v>
      </c>
      <c r="F104" s="15">
        <v>785</v>
      </c>
      <c r="G104" s="28">
        <f t="shared" si="6"/>
        <v>0</v>
      </c>
      <c r="H104" s="6"/>
      <c r="I104" s="31">
        <v>2252274</v>
      </c>
      <c r="J104" s="31">
        <v>2252</v>
      </c>
      <c r="K104" s="31">
        <f aca="true" t="shared" si="9" ref="K104:K112">+P104+Q104+R104+T104</f>
        <v>0</v>
      </c>
      <c r="N104" s="32">
        <v>114785</v>
      </c>
      <c r="O104" s="34">
        <v>115</v>
      </c>
      <c r="P104" s="35"/>
      <c r="Q104" s="31"/>
      <c r="R104" s="31"/>
      <c r="S104" s="31">
        <f t="shared" si="7"/>
        <v>0</v>
      </c>
      <c r="T104" s="31"/>
      <c r="U104" s="31"/>
      <c r="V104" s="31"/>
      <c r="W104" s="31"/>
    </row>
    <row r="105" spans="1:23" ht="12.75">
      <c r="A105" s="6" t="s">
        <v>106</v>
      </c>
      <c r="B105" s="17">
        <v>22851</v>
      </c>
      <c r="C105" s="17">
        <v>22851</v>
      </c>
      <c r="D105" s="5">
        <f t="shared" si="5"/>
        <v>0</v>
      </c>
      <c r="E105" s="15">
        <v>7856</v>
      </c>
      <c r="F105" s="15">
        <v>7856</v>
      </c>
      <c r="G105" s="28">
        <f t="shared" si="6"/>
        <v>0</v>
      </c>
      <c r="H105" s="6"/>
      <c r="I105" s="31">
        <v>21795502</v>
      </c>
      <c r="J105" s="31">
        <v>21796</v>
      </c>
      <c r="K105" s="31">
        <f t="shared" si="9"/>
        <v>0</v>
      </c>
      <c r="N105" s="32"/>
      <c r="P105" s="35"/>
      <c r="Q105" s="31"/>
      <c r="R105" s="31"/>
      <c r="S105" s="31">
        <f t="shared" si="7"/>
        <v>0</v>
      </c>
      <c r="T105" s="31"/>
      <c r="U105" s="31"/>
      <c r="V105" s="31"/>
      <c r="W105" s="31"/>
    </row>
    <row r="106" spans="1:23" ht="12.75">
      <c r="A106" s="6" t="s">
        <v>107</v>
      </c>
      <c r="B106" s="17">
        <v>12096</v>
      </c>
      <c r="C106" s="17">
        <v>12096</v>
      </c>
      <c r="D106" s="5">
        <f t="shared" si="5"/>
        <v>0</v>
      </c>
      <c r="E106" s="15">
        <v>4032</v>
      </c>
      <c r="F106" s="15">
        <v>4032</v>
      </c>
      <c r="G106" s="28">
        <f t="shared" si="6"/>
        <v>0</v>
      </c>
      <c r="H106" s="6"/>
      <c r="I106" s="31">
        <v>11611898</v>
      </c>
      <c r="J106" s="31">
        <v>11612</v>
      </c>
      <c r="K106" s="31">
        <f t="shared" si="9"/>
        <v>0</v>
      </c>
      <c r="N106" s="32"/>
      <c r="P106" s="35"/>
      <c r="Q106" s="31"/>
      <c r="R106" s="31"/>
      <c r="S106" s="31">
        <f t="shared" si="7"/>
        <v>0</v>
      </c>
      <c r="T106" s="31"/>
      <c r="U106" s="31"/>
      <c r="V106" s="31"/>
      <c r="W106" s="31"/>
    </row>
    <row r="107" spans="1:23" ht="12.75">
      <c r="A107" s="6" t="s">
        <v>108</v>
      </c>
      <c r="B107" s="17">
        <v>15303</v>
      </c>
      <c r="C107" s="17">
        <v>15303</v>
      </c>
      <c r="D107" s="5">
        <f t="shared" si="5"/>
        <v>0</v>
      </c>
      <c r="E107" s="15">
        <v>5011</v>
      </c>
      <c r="F107" s="15">
        <v>5011</v>
      </c>
      <c r="G107" s="28">
        <f t="shared" si="6"/>
        <v>0</v>
      </c>
      <c r="H107" s="6"/>
      <c r="I107" s="31">
        <v>14690434</v>
      </c>
      <c r="J107" s="31">
        <v>14690</v>
      </c>
      <c r="K107" s="31">
        <f t="shared" si="9"/>
        <v>0</v>
      </c>
      <c r="N107" s="32"/>
      <c r="P107" s="35"/>
      <c r="Q107" s="31"/>
      <c r="R107" s="31"/>
      <c r="S107" s="31">
        <f t="shared" si="7"/>
        <v>0</v>
      </c>
      <c r="T107" s="31"/>
      <c r="U107" s="31"/>
      <c r="V107" s="31"/>
      <c r="W107" s="31"/>
    </row>
    <row r="108" spans="1:23" ht="12.75">
      <c r="A108" s="6" t="s">
        <v>109</v>
      </c>
      <c r="B108" s="17">
        <v>10771</v>
      </c>
      <c r="C108" s="17">
        <v>10771</v>
      </c>
      <c r="D108" s="5">
        <f t="shared" si="5"/>
        <v>0</v>
      </c>
      <c r="E108" s="15">
        <v>3714</v>
      </c>
      <c r="F108" s="15">
        <v>3714</v>
      </c>
      <c r="G108" s="28">
        <f t="shared" si="6"/>
        <v>0</v>
      </c>
      <c r="H108" s="6"/>
      <c r="I108" s="31">
        <v>10340184</v>
      </c>
      <c r="J108" s="31">
        <v>10340</v>
      </c>
      <c r="K108" s="31">
        <f t="shared" si="9"/>
        <v>0</v>
      </c>
      <c r="N108" s="32"/>
      <c r="P108" s="35"/>
      <c r="Q108" s="31"/>
      <c r="R108" s="31"/>
      <c r="S108" s="31">
        <f t="shared" si="7"/>
        <v>0</v>
      </c>
      <c r="T108" s="31"/>
      <c r="U108" s="31"/>
      <c r="V108" s="31"/>
      <c r="W108" s="31"/>
    </row>
    <row r="109" spans="1:23" ht="12.75">
      <c r="A109" s="6" t="s">
        <v>110</v>
      </c>
      <c r="B109" s="5">
        <v>16604</v>
      </c>
      <c r="C109" s="5">
        <v>16604</v>
      </c>
      <c r="D109" s="5">
        <f t="shared" si="5"/>
        <v>0</v>
      </c>
      <c r="E109" s="15">
        <v>5521</v>
      </c>
      <c r="F109" s="15">
        <v>5521</v>
      </c>
      <c r="G109" s="28">
        <f t="shared" si="6"/>
        <v>0</v>
      </c>
      <c r="H109" s="6"/>
      <c r="I109" s="31">
        <v>15916719</v>
      </c>
      <c r="J109" s="31">
        <v>15917</v>
      </c>
      <c r="K109" s="31">
        <f t="shared" si="9"/>
        <v>0</v>
      </c>
      <c r="N109" s="32"/>
      <c r="P109" s="35"/>
      <c r="Q109" s="31"/>
      <c r="R109" s="31"/>
      <c r="S109" s="31">
        <f t="shared" si="7"/>
        <v>0</v>
      </c>
      <c r="T109" s="31"/>
      <c r="U109" s="31"/>
      <c r="V109" s="31"/>
      <c r="W109" s="31"/>
    </row>
    <row r="110" spans="1:23" ht="12.75">
      <c r="A110" s="6" t="s">
        <v>111</v>
      </c>
      <c r="B110" s="17">
        <v>19075</v>
      </c>
      <c r="C110" s="17">
        <v>19075</v>
      </c>
      <c r="D110" s="5">
        <f t="shared" si="5"/>
        <v>0</v>
      </c>
      <c r="E110" s="15">
        <v>5600</v>
      </c>
      <c r="F110" s="15">
        <v>5600</v>
      </c>
      <c r="G110" s="28">
        <f t="shared" si="6"/>
        <v>0</v>
      </c>
      <c r="H110" s="6"/>
      <c r="I110" s="31">
        <v>18311768</v>
      </c>
      <c r="J110" s="31">
        <v>18312</v>
      </c>
      <c r="K110" s="31">
        <f t="shared" si="9"/>
        <v>0</v>
      </c>
      <c r="N110" s="32"/>
      <c r="P110" s="35"/>
      <c r="Q110" s="31"/>
      <c r="R110" s="31"/>
      <c r="S110" s="31">
        <f t="shared" si="7"/>
        <v>0</v>
      </c>
      <c r="T110" s="31"/>
      <c r="U110" s="31"/>
      <c r="V110" s="31"/>
      <c r="W110" s="31"/>
    </row>
    <row r="111" spans="1:23" ht="12.75">
      <c r="A111" s="6" t="s">
        <v>112</v>
      </c>
      <c r="B111" s="18">
        <v>19167</v>
      </c>
      <c r="C111" s="18">
        <v>19167</v>
      </c>
      <c r="D111" s="5">
        <f t="shared" si="5"/>
        <v>0</v>
      </c>
      <c r="E111" s="15">
        <v>6797</v>
      </c>
      <c r="F111" s="15">
        <v>6797</v>
      </c>
      <c r="G111" s="28">
        <f t="shared" si="6"/>
        <v>0</v>
      </c>
      <c r="H111" s="6"/>
      <c r="I111" s="31">
        <v>18256097</v>
      </c>
      <c r="J111" s="31">
        <v>18256</v>
      </c>
      <c r="K111" s="31">
        <f t="shared" si="9"/>
        <v>0</v>
      </c>
      <c r="N111" s="32"/>
      <c r="P111" s="35"/>
      <c r="Q111" s="31"/>
      <c r="R111" s="31"/>
      <c r="S111" s="31">
        <f t="shared" si="7"/>
        <v>0</v>
      </c>
      <c r="T111" s="31"/>
      <c r="U111" s="31"/>
      <c r="V111" s="31"/>
      <c r="W111" s="31"/>
    </row>
    <row r="112" spans="1:23" ht="12.75">
      <c r="A112" s="8" t="s">
        <v>116</v>
      </c>
      <c r="B112" s="19">
        <v>30606</v>
      </c>
      <c r="C112" s="19">
        <v>30606</v>
      </c>
      <c r="D112" s="19">
        <f t="shared" si="5"/>
        <v>0</v>
      </c>
      <c r="E112" s="16">
        <v>10085</v>
      </c>
      <c r="F112" s="16">
        <v>10085</v>
      </c>
      <c r="G112" s="28">
        <f t="shared" si="6"/>
        <v>0</v>
      </c>
      <c r="H112" s="8"/>
      <c r="I112" s="37">
        <v>30606000</v>
      </c>
      <c r="J112" s="37">
        <v>30606</v>
      </c>
      <c r="K112" s="31">
        <f t="shared" si="9"/>
        <v>0</v>
      </c>
      <c r="N112" s="32"/>
      <c r="P112" s="35"/>
      <c r="Q112" s="31"/>
      <c r="R112" s="31"/>
      <c r="S112" s="31">
        <f t="shared" si="7"/>
        <v>0</v>
      </c>
      <c r="T112" s="31"/>
      <c r="U112" s="31"/>
      <c r="V112" s="31"/>
      <c r="W112" s="31"/>
    </row>
    <row r="113" spans="1:23" ht="46.5" customHeight="1">
      <c r="A113" s="22" t="s">
        <v>3</v>
      </c>
      <c r="B113" s="23">
        <f aca="true" t="shared" si="10" ref="B113:G113">SUM(B3:B112)</f>
        <v>1905560</v>
      </c>
      <c r="C113" s="23">
        <f t="shared" si="10"/>
        <v>1887696</v>
      </c>
      <c r="D113" s="23">
        <f t="shared" si="10"/>
        <v>-17864</v>
      </c>
      <c r="E113" s="23">
        <f t="shared" si="10"/>
        <v>642606</v>
      </c>
      <c r="F113" s="20">
        <f t="shared" si="10"/>
        <v>636767</v>
      </c>
      <c r="G113" s="20">
        <f t="shared" si="10"/>
        <v>-5839</v>
      </c>
      <c r="H113" s="40" t="s">
        <v>138</v>
      </c>
      <c r="I113" s="31">
        <f aca="true" t="shared" si="11" ref="I113:O113">SUM(I3:I112)</f>
        <v>1829242093</v>
      </c>
      <c r="J113" s="31">
        <f t="shared" si="11"/>
        <v>1829241</v>
      </c>
      <c r="K113" s="31">
        <f t="shared" si="11"/>
        <v>376233307</v>
      </c>
      <c r="L113" s="31">
        <f t="shared" si="11"/>
        <v>7538318</v>
      </c>
      <c r="M113" s="31">
        <f t="shared" si="11"/>
        <v>7538</v>
      </c>
      <c r="N113" s="31">
        <f t="shared" si="11"/>
        <v>1678757</v>
      </c>
      <c r="O113" s="31">
        <f t="shared" si="11"/>
        <v>1679</v>
      </c>
      <c r="P113" s="35"/>
      <c r="Q113" s="31"/>
      <c r="R113" s="31"/>
      <c r="S113" s="31"/>
      <c r="T113" s="31"/>
      <c r="U113" s="31"/>
      <c r="V113" s="31"/>
      <c r="W113" s="31"/>
    </row>
    <row r="114" spans="14:23" ht="12.75">
      <c r="N114" s="32"/>
      <c r="P114" s="35"/>
      <c r="Q114" s="31"/>
      <c r="R114" s="31"/>
      <c r="S114" s="31"/>
      <c r="T114" s="31"/>
      <c r="U114" s="31"/>
      <c r="V114" s="31"/>
      <c r="W114" s="31"/>
    </row>
    <row r="115" spans="9:23" ht="12.75">
      <c r="I115" s="35">
        <f>+I113-I112</f>
        <v>1798636093</v>
      </c>
      <c r="J115" s="35">
        <f>+J113-J112</f>
        <v>1798635</v>
      </c>
      <c r="K115" s="35"/>
      <c r="N115" s="32"/>
      <c r="P115" s="35"/>
      <c r="Q115" s="31"/>
      <c r="R115" s="31"/>
      <c r="S115" s="31"/>
      <c r="T115" s="31"/>
      <c r="U115" s="31"/>
      <c r="V115" s="31"/>
      <c r="W115" s="31"/>
    </row>
    <row r="116" spans="14:23" ht="12.75">
      <c r="N116" s="32"/>
      <c r="P116" s="35"/>
      <c r="Q116" s="31"/>
      <c r="R116" s="31"/>
      <c r="S116" s="31"/>
      <c r="T116" s="31"/>
      <c r="U116" s="31"/>
      <c r="V116" s="31"/>
      <c r="W116" s="31"/>
    </row>
    <row r="117" spans="3:23" ht="12.75">
      <c r="C117" s="36">
        <f>2617+209</f>
        <v>2826</v>
      </c>
      <c r="E117" s="36">
        <v>2826</v>
      </c>
      <c r="F117" s="39" t="s">
        <v>134</v>
      </c>
      <c r="I117" s="35"/>
      <c r="N117" s="32"/>
      <c r="P117" s="35"/>
      <c r="Q117" s="31"/>
      <c r="R117" s="31"/>
      <c r="S117" s="31"/>
      <c r="T117" s="31"/>
      <c r="U117" s="31"/>
      <c r="V117" s="31"/>
      <c r="W117" s="31"/>
    </row>
    <row r="118" spans="5:23" ht="12.75">
      <c r="E118" s="2">
        <v>4712</v>
      </c>
      <c r="F118" s="39" t="s">
        <v>135</v>
      </c>
      <c r="P118" s="35"/>
      <c r="Q118" s="31"/>
      <c r="R118" s="31"/>
      <c r="S118" s="31"/>
      <c r="T118" s="31"/>
      <c r="U118" s="31"/>
      <c r="V118" s="31"/>
      <c r="W118" s="31"/>
    </row>
    <row r="119" spans="5:23" ht="12.75">
      <c r="E119" s="2">
        <f>SUM(E117:E118)</f>
        <v>7538</v>
      </c>
      <c r="G119" s="36"/>
      <c r="P119" s="35"/>
      <c r="Q119" s="31"/>
      <c r="R119" s="31"/>
      <c r="S119" s="31"/>
      <c r="T119" s="31"/>
      <c r="U119" s="31"/>
      <c r="V119" s="31"/>
      <c r="W119" s="31"/>
    </row>
    <row r="120" spans="12:23" ht="12.75">
      <c r="L120" s="31">
        <f>+L122-L113</f>
        <v>0</v>
      </c>
      <c r="P120" s="35"/>
      <c r="Q120" s="31"/>
      <c r="R120" s="31"/>
      <c r="S120" s="31"/>
      <c r="T120" s="31"/>
      <c r="U120" s="31"/>
      <c r="V120" s="31"/>
      <c r="W120" s="31"/>
    </row>
    <row r="121" spans="16:23" ht="12.75">
      <c r="P121" s="35"/>
      <c r="Q121" s="31"/>
      <c r="R121" s="31"/>
      <c r="S121" s="31"/>
      <c r="T121" s="31"/>
      <c r="U121" s="31"/>
      <c r="V121" s="31"/>
      <c r="W121" s="31"/>
    </row>
    <row r="122" spans="5:23" ht="12.75">
      <c r="E122" s="2">
        <v>7538</v>
      </c>
      <c r="L122" s="31">
        <v>7538318</v>
      </c>
      <c r="P122" s="35"/>
      <c r="Q122" s="31"/>
      <c r="R122" s="31"/>
      <c r="S122" s="31"/>
      <c r="T122" s="31"/>
      <c r="U122" s="31"/>
      <c r="V122" s="31"/>
      <c r="W122" s="31"/>
    </row>
    <row r="123" spans="5:23" ht="12.75">
      <c r="E123" s="2">
        <f>+E122-E119</f>
        <v>0</v>
      </c>
      <c r="P123" s="35"/>
      <c r="Q123" s="31"/>
      <c r="R123" s="31"/>
      <c r="S123" s="31"/>
      <c r="T123" s="31"/>
      <c r="U123" s="31"/>
      <c r="V123" s="31"/>
      <c r="W123" s="31"/>
    </row>
    <row r="124" spans="16:23" ht="12.75">
      <c r="P124" s="35"/>
      <c r="Q124" s="31"/>
      <c r="R124" s="31"/>
      <c r="S124" s="31"/>
      <c r="T124" s="31"/>
      <c r="U124" s="31"/>
      <c r="V124" s="31"/>
      <c r="W124" s="31"/>
    </row>
    <row r="125" spans="10:23" ht="12.75">
      <c r="J125" s="35">
        <f>+L122-4711462</f>
        <v>2826856</v>
      </c>
      <c r="K125" s="35"/>
      <c r="P125" s="35"/>
      <c r="Q125" s="31"/>
      <c r="R125" s="31"/>
      <c r="S125" s="31"/>
      <c r="T125" s="31"/>
      <c r="U125" s="31"/>
      <c r="V125" s="31"/>
      <c r="W125" s="31"/>
    </row>
    <row r="126" spans="16:23" ht="12.75">
      <c r="P126" s="35"/>
      <c r="Q126" s="31"/>
      <c r="R126" s="31"/>
      <c r="S126" s="31"/>
      <c r="T126" s="31"/>
      <c r="U126" s="31"/>
      <c r="V126" s="31"/>
      <c r="W126" s="31"/>
    </row>
    <row r="127" spans="16:23" ht="12.75">
      <c r="P127" s="35"/>
      <c r="Q127" s="31"/>
      <c r="R127" s="31"/>
      <c r="S127" s="31"/>
      <c r="T127" s="31"/>
      <c r="U127" s="31"/>
      <c r="V127" s="31"/>
      <c r="W127" s="31"/>
    </row>
    <row r="128" spans="16:23" ht="12.75">
      <c r="P128" s="35"/>
      <c r="Q128" s="31"/>
      <c r="R128" s="31"/>
      <c r="S128" s="31"/>
      <c r="T128" s="31"/>
      <c r="U128" s="31"/>
      <c r="V128" s="31"/>
      <c r="W128" s="31"/>
    </row>
    <row r="129" spans="16:23" ht="12.75">
      <c r="P129" s="35"/>
      <c r="Q129" s="31"/>
      <c r="R129" s="31"/>
      <c r="S129" s="31"/>
      <c r="T129" s="31"/>
      <c r="U129" s="31"/>
      <c r="V129" s="31"/>
      <c r="W129" s="31"/>
    </row>
    <row r="130" spans="16:23" ht="12.75">
      <c r="P130" s="35"/>
      <c r="Q130" s="31"/>
      <c r="R130" s="31"/>
      <c r="S130" s="31"/>
      <c r="T130" s="31"/>
      <c r="U130" s="31"/>
      <c r="V130" s="31"/>
      <c r="W130" s="31"/>
    </row>
    <row r="131" spans="16:23" ht="12.75">
      <c r="P131" s="35"/>
      <c r="Q131" s="31"/>
      <c r="R131" s="31"/>
      <c r="S131" s="31"/>
      <c r="T131" s="31"/>
      <c r="U131" s="31"/>
      <c r="V131" s="31"/>
      <c r="W131" s="31"/>
    </row>
    <row r="132" spans="16:23" ht="12.75">
      <c r="P132" s="35"/>
      <c r="Q132" s="31"/>
      <c r="R132" s="31"/>
      <c r="S132" s="31"/>
      <c r="T132" s="31"/>
      <c r="U132" s="31"/>
      <c r="V132" s="31"/>
      <c r="W132" s="31"/>
    </row>
    <row r="133" spans="16:23" ht="12.75">
      <c r="P133" s="35"/>
      <c r="Q133" s="31"/>
      <c r="R133" s="31"/>
      <c r="S133" s="31"/>
      <c r="T133" s="31"/>
      <c r="U133" s="31"/>
      <c r="V133" s="31"/>
      <c r="W133" s="31"/>
    </row>
    <row r="134" spans="16:23" ht="12.75">
      <c r="P134" s="35"/>
      <c r="Q134" s="31"/>
      <c r="R134" s="31"/>
      <c r="S134" s="31"/>
      <c r="T134" s="31"/>
      <c r="U134" s="31"/>
      <c r="V134" s="31"/>
      <c r="W134" s="31"/>
    </row>
    <row r="135" spans="16:23" ht="12.75">
      <c r="P135" s="35"/>
      <c r="Q135" s="31"/>
      <c r="R135" s="31"/>
      <c r="S135" s="31"/>
      <c r="T135" s="31"/>
      <c r="U135" s="31"/>
      <c r="V135" s="31"/>
      <c r="W135" s="31"/>
    </row>
    <row r="136" spans="16:23" ht="12.75">
      <c r="P136" s="35"/>
      <c r="Q136" s="31"/>
      <c r="R136" s="31"/>
      <c r="S136" s="31"/>
      <c r="T136" s="31"/>
      <c r="U136" s="31"/>
      <c r="V136" s="31"/>
      <c r="W136" s="31"/>
    </row>
    <row r="137" spans="16:23" ht="12.75">
      <c r="P137" s="35"/>
      <c r="Q137" s="31"/>
      <c r="R137" s="31"/>
      <c r="S137" s="31"/>
      <c r="T137" s="31"/>
      <c r="U137" s="31"/>
      <c r="V137" s="31"/>
      <c r="W137" s="31"/>
    </row>
    <row r="138" spans="16:23" ht="12.75">
      <c r="P138" s="35"/>
      <c r="Q138" s="31"/>
      <c r="R138" s="31"/>
      <c r="S138" s="31"/>
      <c r="T138" s="31"/>
      <c r="U138" s="31"/>
      <c r="V138" s="31"/>
      <c r="W138" s="31"/>
    </row>
    <row r="139" spans="16:23" ht="12.75">
      <c r="P139" s="35"/>
      <c r="Q139" s="31"/>
      <c r="R139" s="31"/>
      <c r="S139" s="31"/>
      <c r="T139" s="31"/>
      <c r="U139" s="31"/>
      <c r="V139" s="31"/>
      <c r="W139" s="31"/>
    </row>
    <row r="140" spans="16:23" ht="12.75">
      <c r="P140" s="35"/>
      <c r="Q140" s="31"/>
      <c r="R140" s="31"/>
      <c r="S140" s="31"/>
      <c r="T140" s="31"/>
      <c r="U140" s="31"/>
      <c r="V140" s="31"/>
      <c r="W140" s="31"/>
    </row>
    <row r="141" spans="16:23" ht="12.75">
      <c r="P141" s="35"/>
      <c r="Q141" s="31"/>
      <c r="R141" s="31"/>
      <c r="S141" s="31"/>
      <c r="T141" s="31"/>
      <c r="U141" s="31"/>
      <c r="V141" s="31"/>
      <c r="W141" s="31"/>
    </row>
    <row r="142" spans="16:23" ht="12.75">
      <c r="P142" s="35"/>
      <c r="Q142" s="31"/>
      <c r="R142" s="31"/>
      <c r="S142" s="31"/>
      <c r="T142" s="31"/>
      <c r="U142" s="31"/>
      <c r="V142" s="31"/>
      <c r="W142" s="31"/>
    </row>
    <row r="143" spans="16:23" ht="12.75">
      <c r="P143" s="35"/>
      <c r="Q143" s="31"/>
      <c r="R143" s="31"/>
      <c r="S143" s="31"/>
      <c r="T143" s="31"/>
      <c r="U143" s="31"/>
      <c r="V143" s="31"/>
      <c r="W143" s="31"/>
    </row>
    <row r="144" spans="16:23" ht="12.75">
      <c r="P144" s="35"/>
      <c r="Q144" s="31"/>
      <c r="R144" s="31"/>
      <c r="S144" s="31"/>
      <c r="T144" s="31"/>
      <c r="U144" s="31"/>
      <c r="V144" s="31"/>
      <c r="W144" s="31"/>
    </row>
    <row r="145" spans="16:23" ht="12.75">
      <c r="P145" s="35"/>
      <c r="Q145" s="31"/>
      <c r="R145" s="31"/>
      <c r="S145" s="31"/>
      <c r="T145" s="31"/>
      <c r="U145" s="31"/>
      <c r="V145" s="31"/>
      <c r="W145" s="31"/>
    </row>
    <row r="146" spans="16:23" ht="12.75">
      <c r="P146" s="35"/>
      <c r="Q146" s="31"/>
      <c r="R146" s="31"/>
      <c r="S146" s="31"/>
      <c r="T146" s="31"/>
      <c r="U146" s="31"/>
      <c r="V146" s="31"/>
      <c r="W146" s="31"/>
    </row>
    <row r="147" spans="16:23" ht="12.75">
      <c r="P147" s="35"/>
      <c r="Q147" s="31"/>
      <c r="R147" s="31"/>
      <c r="S147" s="31"/>
      <c r="T147" s="31"/>
      <c r="U147" s="31"/>
      <c r="V147" s="31"/>
      <c r="W147" s="31"/>
    </row>
    <row r="148" spans="16:23" ht="12.75">
      <c r="P148" s="35"/>
      <c r="Q148" s="31"/>
      <c r="R148" s="31"/>
      <c r="S148" s="31"/>
      <c r="T148" s="31"/>
      <c r="U148" s="31"/>
      <c r="V148" s="31"/>
      <c r="W148" s="31"/>
    </row>
    <row r="149" spans="16:23" ht="12.75">
      <c r="P149" s="35"/>
      <c r="Q149" s="31"/>
      <c r="R149" s="31"/>
      <c r="S149" s="31"/>
      <c r="T149" s="31"/>
      <c r="U149" s="31"/>
      <c r="V149" s="31"/>
      <c r="W149" s="31"/>
    </row>
    <row r="150" spans="16:23" ht="12.75">
      <c r="P150" s="35"/>
      <c r="Q150" s="31"/>
      <c r="R150" s="31"/>
      <c r="S150" s="31"/>
      <c r="T150" s="31"/>
      <c r="U150" s="31"/>
      <c r="V150" s="31"/>
      <c r="W150" s="31"/>
    </row>
    <row r="151" spans="16:23" ht="12.75">
      <c r="P151" s="35"/>
      <c r="Q151" s="31"/>
      <c r="R151" s="31"/>
      <c r="S151" s="31"/>
      <c r="T151" s="31"/>
      <c r="U151" s="31"/>
      <c r="V151" s="31"/>
      <c r="W151" s="31"/>
    </row>
    <row r="152" spans="16:23" ht="12.75">
      <c r="P152" s="35"/>
      <c r="Q152" s="31"/>
      <c r="R152" s="31"/>
      <c r="S152" s="31"/>
      <c r="T152" s="31"/>
      <c r="U152" s="31"/>
      <c r="V152" s="31"/>
      <c r="W152" s="31"/>
    </row>
    <row r="153" spans="16:23" ht="12.75">
      <c r="P153" s="35"/>
      <c r="Q153" s="31"/>
      <c r="R153" s="31"/>
      <c r="S153" s="31"/>
      <c r="T153" s="31"/>
      <c r="U153" s="31"/>
      <c r="V153" s="31"/>
      <c r="W153" s="31"/>
    </row>
    <row r="154" spans="16:23" ht="12.75">
      <c r="P154" s="35"/>
      <c r="Q154" s="35"/>
      <c r="R154" s="35"/>
      <c r="S154" s="35"/>
      <c r="T154" s="35"/>
      <c r="U154" s="35"/>
      <c r="V154" s="35"/>
      <c r="W154" s="35"/>
    </row>
    <row r="155" spans="16:23" ht="12.75">
      <c r="P155" s="35"/>
      <c r="Q155" s="35"/>
      <c r="R155" s="35"/>
      <c r="S155" s="35"/>
      <c r="T155" s="35"/>
      <c r="U155" s="35"/>
      <c r="V155" s="35"/>
      <c r="W155" s="35"/>
    </row>
    <row r="156" spans="16:23" ht="12.75">
      <c r="P156" s="35"/>
      <c r="Q156" s="35"/>
      <c r="R156" s="35"/>
      <c r="S156" s="35"/>
      <c r="T156" s="35"/>
      <c r="U156" s="35"/>
      <c r="V156" s="35"/>
      <c r="W156" s="35"/>
    </row>
    <row r="157" spans="16:23" ht="12.75">
      <c r="P157" s="35"/>
      <c r="Q157" s="35"/>
      <c r="R157" s="35"/>
      <c r="S157" s="35"/>
      <c r="T157" s="35"/>
      <c r="U157" s="35"/>
      <c r="V157" s="35"/>
      <c r="W157" s="35"/>
    </row>
    <row r="158" spans="16:23" ht="12.75">
      <c r="P158" s="35"/>
      <c r="Q158" s="35"/>
      <c r="R158" s="35"/>
      <c r="S158" s="35"/>
      <c r="T158" s="35"/>
      <c r="U158" s="35"/>
      <c r="V158" s="35"/>
      <c r="W158" s="35"/>
    </row>
    <row r="159" spans="16:23" ht="12.75">
      <c r="P159" s="35"/>
      <c r="Q159" s="35"/>
      <c r="R159" s="35"/>
      <c r="S159" s="35"/>
      <c r="T159" s="35"/>
      <c r="U159" s="35"/>
      <c r="V159" s="35"/>
      <c r="W159" s="35"/>
    </row>
    <row r="160" spans="16:23" ht="12.75">
      <c r="P160" s="35"/>
      <c r="Q160" s="35"/>
      <c r="R160" s="35"/>
      <c r="S160" s="35"/>
      <c r="T160" s="35"/>
      <c r="U160" s="35"/>
      <c r="V160" s="35"/>
      <c r="W160" s="35"/>
    </row>
    <row r="161" spans="16:23" ht="12.75">
      <c r="P161" s="35"/>
      <c r="Q161" s="35"/>
      <c r="R161" s="35"/>
      <c r="S161" s="35"/>
      <c r="T161" s="35"/>
      <c r="U161" s="35"/>
      <c r="V161" s="35"/>
      <c r="W161" s="35"/>
    </row>
    <row r="162" spans="16:23" ht="12.75">
      <c r="P162" s="35"/>
      <c r="Q162" s="35"/>
      <c r="R162" s="35"/>
      <c r="S162" s="35"/>
      <c r="T162" s="35"/>
      <c r="U162" s="35"/>
      <c r="V162" s="35"/>
      <c r="W162" s="35"/>
    </row>
    <row r="163" spans="16:23" ht="12.75">
      <c r="P163" s="35"/>
      <c r="Q163" s="35"/>
      <c r="R163" s="35"/>
      <c r="S163" s="35"/>
      <c r="T163" s="35"/>
      <c r="U163" s="35"/>
      <c r="V163" s="35"/>
      <c r="W163" s="35"/>
    </row>
    <row r="164" spans="16:23" ht="12.75">
      <c r="P164" s="35"/>
      <c r="Q164" s="35"/>
      <c r="R164" s="35"/>
      <c r="S164" s="35"/>
      <c r="T164" s="35"/>
      <c r="U164" s="35"/>
      <c r="V164" s="35"/>
      <c r="W164" s="35"/>
    </row>
    <row r="165" spans="16:23" ht="12.75">
      <c r="P165" s="35"/>
      <c r="Q165" s="35"/>
      <c r="R165" s="35"/>
      <c r="S165" s="35"/>
      <c r="T165" s="35"/>
      <c r="U165" s="35"/>
      <c r="V165" s="35"/>
      <c r="W165" s="35"/>
    </row>
    <row r="166" spans="16:23" ht="12.75">
      <c r="P166" s="35"/>
      <c r="Q166" s="35"/>
      <c r="R166" s="35"/>
      <c r="S166" s="35"/>
      <c r="T166" s="35"/>
      <c r="U166" s="35"/>
      <c r="V166" s="35"/>
      <c r="W166" s="35"/>
    </row>
    <row r="167" spans="16:23" ht="12.75">
      <c r="P167" s="35"/>
      <c r="Q167" s="35"/>
      <c r="R167" s="35"/>
      <c r="S167" s="35"/>
      <c r="T167" s="35"/>
      <c r="U167" s="35"/>
      <c r="V167" s="35"/>
      <c r="W167" s="35"/>
    </row>
    <row r="168" spans="16:23" ht="12.75">
      <c r="P168" s="35"/>
      <c r="Q168" s="35"/>
      <c r="R168" s="35"/>
      <c r="S168" s="35"/>
      <c r="T168" s="35"/>
      <c r="U168" s="35"/>
      <c r="V168" s="35"/>
      <c r="W168" s="35"/>
    </row>
    <row r="169" spans="16:23" ht="12.75">
      <c r="P169" s="35"/>
      <c r="Q169" s="35"/>
      <c r="R169" s="35"/>
      <c r="S169" s="35"/>
      <c r="T169" s="35"/>
      <c r="U169" s="35"/>
      <c r="V169" s="35"/>
      <c r="W169" s="35"/>
    </row>
    <row r="170" spans="16:23" ht="12.75">
      <c r="P170" s="35"/>
      <c r="Q170" s="35"/>
      <c r="R170" s="35"/>
      <c r="S170" s="35"/>
      <c r="T170" s="35"/>
      <c r="U170" s="35"/>
      <c r="V170" s="35"/>
      <c r="W170" s="35"/>
    </row>
    <row r="171" spans="16:23" ht="12.75">
      <c r="P171" s="35"/>
      <c r="Q171" s="35"/>
      <c r="R171" s="35"/>
      <c r="S171" s="35"/>
      <c r="T171" s="35"/>
      <c r="U171" s="35"/>
      <c r="V171" s="35"/>
      <c r="W171" s="35"/>
    </row>
    <row r="172" spans="16:23" ht="12.75">
      <c r="P172" s="35"/>
      <c r="Q172" s="35"/>
      <c r="R172" s="35"/>
      <c r="S172" s="35"/>
      <c r="T172" s="35"/>
      <c r="U172" s="35"/>
      <c r="V172" s="35"/>
      <c r="W172" s="35"/>
    </row>
    <row r="173" spans="16:23" ht="12.75">
      <c r="P173" s="35"/>
      <c r="Q173" s="35"/>
      <c r="R173" s="35"/>
      <c r="S173" s="35"/>
      <c r="T173" s="35"/>
      <c r="U173" s="35"/>
      <c r="V173" s="35"/>
      <c r="W173" s="35"/>
    </row>
    <row r="174" spans="16:23" ht="12.75">
      <c r="P174" s="35"/>
      <c r="Q174" s="35"/>
      <c r="R174" s="35"/>
      <c r="S174" s="35"/>
      <c r="T174" s="35"/>
      <c r="U174" s="35"/>
      <c r="V174" s="35"/>
      <c r="W174" s="35"/>
    </row>
    <row r="175" spans="16:23" ht="12.75">
      <c r="P175" s="35"/>
      <c r="Q175" s="35"/>
      <c r="R175" s="35"/>
      <c r="S175" s="35"/>
      <c r="T175" s="35"/>
      <c r="U175" s="35"/>
      <c r="V175" s="35"/>
      <c r="W175" s="35"/>
    </row>
    <row r="176" spans="16:23" ht="12.75">
      <c r="P176" s="35"/>
      <c r="Q176" s="35"/>
      <c r="R176" s="35"/>
      <c r="S176" s="35"/>
      <c r="T176" s="35"/>
      <c r="U176" s="35"/>
      <c r="V176" s="35"/>
      <c r="W176" s="35"/>
    </row>
    <row r="177" spans="16:23" ht="12.75">
      <c r="P177" s="35"/>
      <c r="Q177" s="35"/>
      <c r="R177" s="35"/>
      <c r="S177" s="35"/>
      <c r="T177" s="35"/>
      <c r="U177" s="35"/>
      <c r="V177" s="35"/>
      <c r="W177" s="35"/>
    </row>
    <row r="178" spans="16:23" ht="12.75">
      <c r="P178" s="35"/>
      <c r="Q178" s="35"/>
      <c r="R178" s="35"/>
      <c r="S178" s="35"/>
      <c r="T178" s="35"/>
      <c r="U178" s="35"/>
      <c r="V178" s="35"/>
      <c r="W178" s="35"/>
    </row>
    <row r="179" spans="16:23" ht="12.75">
      <c r="P179" s="35"/>
      <c r="Q179" s="35"/>
      <c r="R179" s="35"/>
      <c r="S179" s="35"/>
      <c r="T179" s="35"/>
      <c r="U179" s="35"/>
      <c r="V179" s="35"/>
      <c r="W179" s="35"/>
    </row>
    <row r="180" spans="16:23" ht="12.75">
      <c r="P180" s="35"/>
      <c r="Q180" s="35"/>
      <c r="R180" s="35"/>
      <c r="S180" s="35"/>
      <c r="T180" s="35"/>
      <c r="U180" s="35"/>
      <c r="V180" s="35"/>
      <c r="W180" s="35"/>
    </row>
    <row r="181" spans="16:23" ht="12.75">
      <c r="P181" s="35"/>
      <c r="Q181" s="35"/>
      <c r="R181" s="35"/>
      <c r="S181" s="35"/>
      <c r="T181" s="35"/>
      <c r="U181" s="35"/>
      <c r="V181" s="35"/>
      <c r="W181" s="35"/>
    </row>
    <row r="182" spans="16:23" ht="12.75">
      <c r="P182" s="35"/>
      <c r="Q182" s="35"/>
      <c r="R182" s="35"/>
      <c r="S182" s="35"/>
      <c r="T182" s="35"/>
      <c r="U182" s="35"/>
      <c r="V182" s="35"/>
      <c r="W182" s="35"/>
    </row>
    <row r="183" spans="16:23" ht="12.75">
      <c r="P183" s="35"/>
      <c r="Q183" s="35"/>
      <c r="R183" s="35"/>
      <c r="S183" s="35"/>
      <c r="T183" s="35"/>
      <c r="U183" s="35"/>
      <c r="V183" s="35"/>
      <c r="W183" s="35"/>
    </row>
    <row r="184" spans="16:23" ht="12.75">
      <c r="P184" s="35"/>
      <c r="Q184" s="35"/>
      <c r="R184" s="35"/>
      <c r="S184" s="35"/>
      <c r="T184" s="35"/>
      <c r="U184" s="35"/>
      <c r="V184" s="35"/>
      <c r="W184" s="35"/>
    </row>
    <row r="185" spans="16:23" ht="12.75">
      <c r="P185" s="35"/>
      <c r="Q185" s="35"/>
      <c r="R185" s="35"/>
      <c r="S185" s="35"/>
      <c r="T185" s="35"/>
      <c r="U185" s="35"/>
      <c r="V185" s="35"/>
      <c r="W185" s="35"/>
    </row>
    <row r="186" spans="16:23" ht="12.75">
      <c r="P186" s="35"/>
      <c r="Q186" s="35"/>
      <c r="R186" s="35"/>
      <c r="S186" s="35"/>
      <c r="T186" s="35"/>
      <c r="U186" s="35"/>
      <c r="V186" s="35"/>
      <c r="W186" s="35"/>
    </row>
    <row r="187" spans="16:23" ht="12.75">
      <c r="P187" s="35"/>
      <c r="Q187" s="35"/>
      <c r="R187" s="35"/>
      <c r="S187" s="35"/>
      <c r="T187" s="35"/>
      <c r="U187" s="35"/>
      <c r="V187" s="35"/>
      <c r="W187" s="35"/>
    </row>
    <row r="188" spans="16:23" ht="12.75">
      <c r="P188" s="35"/>
      <c r="Q188" s="35"/>
      <c r="R188" s="35"/>
      <c r="S188" s="35"/>
      <c r="T188" s="35"/>
      <c r="U188" s="35"/>
      <c r="V188" s="35"/>
      <c r="W188" s="35"/>
    </row>
    <row r="189" spans="16:23" ht="12.75">
      <c r="P189" s="35"/>
      <c r="Q189" s="35"/>
      <c r="R189" s="35"/>
      <c r="S189" s="35"/>
      <c r="T189" s="35"/>
      <c r="U189" s="35"/>
      <c r="V189" s="35"/>
      <c r="W189" s="35"/>
    </row>
    <row r="190" spans="16:23" ht="12.75">
      <c r="P190" s="35"/>
      <c r="Q190" s="35"/>
      <c r="R190" s="35"/>
      <c r="S190" s="35"/>
      <c r="T190" s="35"/>
      <c r="U190" s="35"/>
      <c r="V190" s="35"/>
      <c r="W190" s="35"/>
    </row>
    <row r="191" spans="16:23" ht="12.75">
      <c r="P191" s="35"/>
      <c r="Q191" s="35"/>
      <c r="R191" s="35"/>
      <c r="S191" s="35"/>
      <c r="T191" s="35"/>
      <c r="U191" s="35"/>
      <c r="V191" s="35"/>
      <c r="W191" s="35"/>
    </row>
    <row r="192" spans="16:23" ht="12.75">
      <c r="P192" s="35"/>
      <c r="Q192" s="35"/>
      <c r="R192" s="35"/>
      <c r="S192" s="35"/>
      <c r="T192" s="35"/>
      <c r="U192" s="35"/>
      <c r="V192" s="35"/>
      <c r="W192" s="35"/>
    </row>
    <row r="193" spans="16:23" ht="12.75">
      <c r="P193" s="35"/>
      <c r="Q193" s="35"/>
      <c r="R193" s="35"/>
      <c r="S193" s="35"/>
      <c r="T193" s="35"/>
      <c r="U193" s="35"/>
      <c r="V193" s="35"/>
      <c r="W193" s="35"/>
    </row>
    <row r="194" spans="16:23" ht="12.75">
      <c r="P194" s="35"/>
      <c r="Q194" s="35"/>
      <c r="R194" s="35"/>
      <c r="S194" s="35"/>
      <c r="T194" s="35"/>
      <c r="U194" s="35"/>
      <c r="V194" s="35"/>
      <c r="W194" s="35"/>
    </row>
    <row r="195" spans="16:23" ht="12.75">
      <c r="P195" s="35"/>
      <c r="Q195" s="35"/>
      <c r="R195" s="35"/>
      <c r="S195" s="35"/>
      <c r="T195" s="35"/>
      <c r="U195" s="35"/>
      <c r="V195" s="35"/>
      <c r="W195" s="35"/>
    </row>
    <row r="196" spans="16:23" ht="12.75">
      <c r="P196" s="35"/>
      <c r="Q196" s="35"/>
      <c r="R196" s="35"/>
      <c r="S196" s="35"/>
      <c r="T196" s="35"/>
      <c r="U196" s="35"/>
      <c r="V196" s="35"/>
      <c r="W196" s="35"/>
    </row>
    <row r="197" spans="16:23" ht="12.75">
      <c r="P197" s="35"/>
      <c r="Q197" s="35"/>
      <c r="R197" s="35"/>
      <c r="S197" s="35"/>
      <c r="T197" s="35"/>
      <c r="U197" s="35"/>
      <c r="V197" s="35"/>
      <c r="W197" s="35"/>
    </row>
    <row r="198" spans="16:23" ht="12.75">
      <c r="P198" s="35"/>
      <c r="Q198" s="35"/>
      <c r="R198" s="35"/>
      <c r="S198" s="35"/>
      <c r="T198" s="35"/>
      <c r="U198" s="35"/>
      <c r="V198" s="35"/>
      <c r="W198" s="35"/>
    </row>
    <row r="199" spans="16:23" ht="12.75">
      <c r="P199" s="35"/>
      <c r="Q199" s="35"/>
      <c r="R199" s="35"/>
      <c r="S199" s="35"/>
      <c r="T199" s="35"/>
      <c r="U199" s="35"/>
      <c r="V199" s="35"/>
      <c r="W199" s="35"/>
    </row>
    <row r="200" spans="16:23" ht="12.75">
      <c r="P200" s="35"/>
      <c r="Q200" s="35"/>
      <c r="R200" s="35"/>
      <c r="S200" s="35"/>
      <c r="T200" s="35"/>
      <c r="U200" s="35"/>
      <c r="V200" s="35"/>
      <c r="W200" s="35"/>
    </row>
    <row r="201" spans="16:23" ht="12.75">
      <c r="P201" s="35"/>
      <c r="Q201" s="35"/>
      <c r="R201" s="35"/>
      <c r="S201" s="35"/>
      <c r="T201" s="35"/>
      <c r="U201" s="35"/>
      <c r="V201" s="35"/>
      <c r="W201" s="35"/>
    </row>
    <row r="202" spans="16:23" ht="12.75">
      <c r="P202" s="35"/>
      <c r="Q202" s="35"/>
      <c r="R202" s="35"/>
      <c r="S202" s="35"/>
      <c r="T202" s="35"/>
      <c r="U202" s="35"/>
      <c r="V202" s="35"/>
      <c r="W202" s="35"/>
    </row>
    <row r="203" spans="16:23" ht="12.75">
      <c r="P203" s="35"/>
      <c r="Q203" s="35"/>
      <c r="R203" s="35"/>
      <c r="S203" s="35"/>
      <c r="T203" s="35"/>
      <c r="U203" s="35"/>
      <c r="V203" s="35"/>
      <c r="W203" s="35"/>
    </row>
    <row r="204" spans="16:23" ht="12.75">
      <c r="P204" s="35"/>
      <c r="Q204" s="35"/>
      <c r="R204" s="35"/>
      <c r="S204" s="35"/>
      <c r="T204" s="35"/>
      <c r="U204" s="35"/>
      <c r="V204" s="35"/>
      <c r="W204" s="35"/>
    </row>
    <row r="205" spans="16:23" ht="12.75">
      <c r="P205" s="35"/>
      <c r="Q205" s="35"/>
      <c r="R205" s="35"/>
      <c r="S205" s="35"/>
      <c r="T205" s="35"/>
      <c r="U205" s="35"/>
      <c r="V205" s="35"/>
      <c r="W205" s="35"/>
    </row>
    <row r="206" spans="16:23" ht="12.75">
      <c r="P206" s="35"/>
      <c r="Q206" s="35"/>
      <c r="R206" s="35"/>
      <c r="S206" s="35"/>
      <c r="T206" s="35"/>
      <c r="U206" s="35"/>
      <c r="V206" s="35"/>
      <c r="W206" s="35"/>
    </row>
    <row r="207" spans="16:23" ht="12.75">
      <c r="P207" s="35"/>
      <c r="Q207" s="35"/>
      <c r="R207" s="35"/>
      <c r="S207" s="35"/>
      <c r="T207" s="35"/>
      <c r="U207" s="35"/>
      <c r="V207" s="35"/>
      <c r="W207" s="35"/>
    </row>
    <row r="208" spans="16:23" ht="12.75">
      <c r="P208" s="35"/>
      <c r="Q208" s="35"/>
      <c r="R208" s="35"/>
      <c r="S208" s="35"/>
      <c r="T208" s="35"/>
      <c r="U208" s="35"/>
      <c r="V208" s="35"/>
      <c r="W208" s="35"/>
    </row>
    <row r="209" spans="16:23" ht="12.75">
      <c r="P209" s="35"/>
      <c r="Q209" s="35"/>
      <c r="R209" s="35"/>
      <c r="S209" s="35"/>
      <c r="T209" s="35"/>
      <c r="U209" s="35"/>
      <c r="V209" s="35"/>
      <c r="W209" s="35"/>
    </row>
    <row r="210" spans="16:23" ht="12.75">
      <c r="P210" s="35"/>
      <c r="Q210" s="35"/>
      <c r="R210" s="35"/>
      <c r="S210" s="35"/>
      <c r="T210" s="35"/>
      <c r="U210" s="35"/>
      <c r="V210" s="35"/>
      <c r="W210" s="35"/>
    </row>
    <row r="211" spans="16:23" ht="12.75">
      <c r="P211" s="35"/>
      <c r="Q211" s="35"/>
      <c r="R211" s="35"/>
      <c r="S211" s="35"/>
      <c r="T211" s="35"/>
      <c r="U211" s="35"/>
      <c r="V211" s="35"/>
      <c r="W211" s="35"/>
    </row>
    <row r="212" spans="16:23" ht="12.75">
      <c r="P212" s="35"/>
      <c r="Q212" s="35"/>
      <c r="R212" s="35"/>
      <c r="S212" s="35"/>
      <c r="T212" s="35"/>
      <c r="U212" s="35"/>
      <c r="V212" s="35"/>
      <c r="W212" s="35"/>
    </row>
    <row r="213" spans="16:23" ht="12.75">
      <c r="P213" s="35"/>
      <c r="Q213" s="35"/>
      <c r="R213" s="35"/>
      <c r="S213" s="35"/>
      <c r="T213" s="35"/>
      <c r="U213" s="35"/>
      <c r="V213" s="35"/>
      <c r="W213" s="35"/>
    </row>
    <row r="214" spans="16:23" ht="12.75">
      <c r="P214" s="35"/>
      <c r="Q214" s="35"/>
      <c r="R214" s="35"/>
      <c r="S214" s="35"/>
      <c r="T214" s="35"/>
      <c r="U214" s="35"/>
      <c r="V214" s="35"/>
      <c r="W214" s="35"/>
    </row>
    <row r="215" spans="16:23" ht="12.75">
      <c r="P215" s="35"/>
      <c r="Q215" s="35"/>
      <c r="R215" s="35"/>
      <c r="S215" s="35"/>
      <c r="T215" s="35"/>
      <c r="U215" s="35"/>
      <c r="V215" s="35"/>
      <c r="W215" s="35"/>
    </row>
    <row r="216" spans="16:23" ht="12.75">
      <c r="P216" s="35"/>
      <c r="Q216" s="35"/>
      <c r="R216" s="35"/>
      <c r="S216" s="35"/>
      <c r="T216" s="35"/>
      <c r="U216" s="35"/>
      <c r="V216" s="35"/>
      <c r="W216" s="35"/>
    </row>
    <row r="217" spans="16:23" ht="12.75">
      <c r="P217" s="35"/>
      <c r="Q217" s="35"/>
      <c r="R217" s="35"/>
      <c r="S217" s="35"/>
      <c r="T217" s="35"/>
      <c r="U217" s="35"/>
      <c r="V217" s="35"/>
      <c r="W217" s="35"/>
    </row>
    <row r="218" spans="16:23" ht="12.75">
      <c r="P218" s="35"/>
      <c r="Q218" s="35"/>
      <c r="R218" s="35"/>
      <c r="S218" s="35"/>
      <c r="T218" s="35"/>
      <c r="U218" s="35"/>
      <c r="V218" s="35"/>
      <c r="W218" s="35"/>
    </row>
    <row r="219" spans="16:23" ht="12.75">
      <c r="P219" s="35"/>
      <c r="Q219" s="35"/>
      <c r="R219" s="35"/>
      <c r="S219" s="35"/>
      <c r="T219" s="35"/>
      <c r="U219" s="35"/>
      <c r="V219" s="35"/>
      <c r="W219" s="35"/>
    </row>
    <row r="220" spans="16:23" ht="12.75">
      <c r="P220" s="35"/>
      <c r="Q220" s="35"/>
      <c r="R220" s="35"/>
      <c r="S220" s="35"/>
      <c r="T220" s="35"/>
      <c r="U220" s="35"/>
      <c r="V220" s="35"/>
      <c r="W220" s="35"/>
    </row>
    <row r="221" spans="16:23" ht="12.75">
      <c r="P221" s="35"/>
      <c r="Q221" s="35"/>
      <c r="R221" s="35"/>
      <c r="S221" s="35"/>
      <c r="T221" s="35"/>
      <c r="U221" s="35"/>
      <c r="V221" s="35"/>
      <c r="W221" s="35"/>
    </row>
  </sheetData>
  <sheetProtection/>
  <mergeCells count="2">
    <mergeCell ref="B1:G1"/>
    <mergeCell ref="H1:H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pane ySplit="2" topLeftCell="BM10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28125" style="2" customWidth="1"/>
    <col min="2" max="3" width="13.28125" style="2" customWidth="1"/>
    <col min="4" max="4" width="10.140625" style="2" customWidth="1"/>
    <col min="5" max="5" width="15.7109375" style="2" customWidth="1"/>
    <col min="6" max="6" width="13.28125" style="2" customWidth="1"/>
    <col min="7" max="7" width="9.8515625" style="2" customWidth="1"/>
    <col min="8" max="8" width="32.421875" style="1" customWidth="1"/>
    <col min="9" max="9" width="9.7109375" style="1" bestFit="1" customWidth="1"/>
    <col min="10" max="16384" width="9.140625" style="1" customWidth="1"/>
  </cols>
  <sheetData>
    <row r="1" spans="1:8" ht="18" customHeight="1">
      <c r="A1" s="11"/>
      <c r="B1" s="70" t="s">
        <v>2</v>
      </c>
      <c r="C1" s="71"/>
      <c r="D1" s="71"/>
      <c r="E1" s="72"/>
      <c r="F1" s="72"/>
      <c r="G1" s="73"/>
      <c r="H1" s="74" t="s">
        <v>1</v>
      </c>
    </row>
    <row r="2" spans="1:8" ht="58.5" customHeight="1">
      <c r="A2" s="24" t="s">
        <v>0</v>
      </c>
      <c r="B2" s="25" t="s">
        <v>207</v>
      </c>
      <c r="C2" s="26" t="s">
        <v>209</v>
      </c>
      <c r="D2" s="27" t="s">
        <v>208</v>
      </c>
      <c r="E2" s="25" t="s">
        <v>210</v>
      </c>
      <c r="F2" s="25" t="s">
        <v>118</v>
      </c>
      <c r="G2" s="26" t="s">
        <v>208</v>
      </c>
      <c r="H2" s="75"/>
    </row>
    <row r="3" spans="1:8" ht="19.5" customHeight="1">
      <c r="A3" s="76" t="s">
        <v>141</v>
      </c>
      <c r="B3" s="77"/>
      <c r="C3" s="77"/>
      <c r="D3" s="77"/>
      <c r="E3" s="77"/>
      <c r="F3" s="77"/>
      <c r="G3" s="77"/>
      <c r="H3" s="78"/>
    </row>
    <row r="4" spans="1:8" ht="11.25" customHeight="1">
      <c r="A4" s="13" t="s">
        <v>10</v>
      </c>
      <c r="B4" s="17">
        <v>605</v>
      </c>
      <c r="C4" s="17">
        <v>605</v>
      </c>
      <c r="D4" s="5">
        <f>+C4-B4</f>
        <v>0</v>
      </c>
      <c r="E4" s="5">
        <v>0</v>
      </c>
      <c r="F4" s="5">
        <v>0</v>
      </c>
      <c r="G4" s="5">
        <f>+F4-E4</f>
        <v>0</v>
      </c>
      <c r="H4" s="38"/>
    </row>
    <row r="5" spans="1:8" ht="11.25" customHeight="1">
      <c r="A5" s="13" t="s">
        <v>17</v>
      </c>
      <c r="B5" s="17">
        <v>8392</v>
      </c>
      <c r="C5" s="17">
        <v>8392</v>
      </c>
      <c r="D5" s="5">
        <f>+C5-B5</f>
        <v>0</v>
      </c>
      <c r="E5" s="5">
        <v>4133</v>
      </c>
      <c r="F5" s="5">
        <v>4133</v>
      </c>
      <c r="G5" s="5">
        <f>+F5-E5</f>
        <v>0</v>
      </c>
      <c r="H5" s="6"/>
    </row>
    <row r="6" spans="1:8" ht="11.25" customHeight="1">
      <c r="A6" s="13" t="s">
        <v>19</v>
      </c>
      <c r="B6" s="17">
        <v>1470</v>
      </c>
      <c r="C6" s="17">
        <v>1470</v>
      </c>
      <c r="D6" s="5">
        <f aca="true" t="shared" si="0" ref="D6:D65">+C6-B6</f>
        <v>0</v>
      </c>
      <c r="E6" s="5">
        <v>0</v>
      </c>
      <c r="F6" s="5">
        <v>0</v>
      </c>
      <c r="G6" s="5">
        <f aca="true" t="shared" si="1" ref="G6:G65">+F6-E6</f>
        <v>0</v>
      </c>
      <c r="H6" s="38"/>
    </row>
    <row r="7" spans="1:8" ht="11.25" customHeight="1">
      <c r="A7" s="13" t="s">
        <v>23</v>
      </c>
      <c r="B7" s="17">
        <v>12075</v>
      </c>
      <c r="C7" s="17">
        <v>12075</v>
      </c>
      <c r="D7" s="5">
        <f t="shared" si="0"/>
        <v>0</v>
      </c>
      <c r="E7" s="5">
        <v>4080</v>
      </c>
      <c r="F7" s="5">
        <v>4080</v>
      </c>
      <c r="G7" s="5">
        <f t="shared" si="1"/>
        <v>0</v>
      </c>
      <c r="H7" s="6"/>
    </row>
    <row r="8" spans="1:8" ht="11.25" customHeight="1">
      <c r="A8" s="13" t="s">
        <v>24</v>
      </c>
      <c r="B8" s="17">
        <v>1007</v>
      </c>
      <c r="C8" s="17">
        <v>1007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  <c r="H8" s="6"/>
    </row>
    <row r="9" spans="1:8" ht="11.25" customHeight="1">
      <c r="A9" s="13" t="s">
        <v>25</v>
      </c>
      <c r="B9" s="17">
        <v>4721</v>
      </c>
      <c r="C9" s="17">
        <v>4721</v>
      </c>
      <c r="D9" s="5">
        <f t="shared" si="0"/>
        <v>0</v>
      </c>
      <c r="E9" s="5">
        <v>1564</v>
      </c>
      <c r="F9" s="5">
        <v>1564</v>
      </c>
      <c r="G9" s="5">
        <f t="shared" si="1"/>
        <v>0</v>
      </c>
      <c r="H9" s="6"/>
    </row>
    <row r="10" spans="1:8" ht="11.25" customHeight="1">
      <c r="A10" s="13" t="s">
        <v>26</v>
      </c>
      <c r="B10" s="17">
        <v>2535</v>
      </c>
      <c r="C10" s="17">
        <v>2535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  <c r="H10" s="6"/>
    </row>
    <row r="11" spans="1:8" ht="11.25" customHeight="1">
      <c r="A11" s="13" t="s">
        <v>29</v>
      </c>
      <c r="B11" s="17">
        <v>2223</v>
      </c>
      <c r="C11" s="17">
        <v>2223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/>
    </row>
    <row r="12" spans="1:8" ht="11.25" customHeight="1">
      <c r="A12" s="13" t="s">
        <v>31</v>
      </c>
      <c r="B12" s="17">
        <v>12722</v>
      </c>
      <c r="C12" s="17">
        <v>12722</v>
      </c>
      <c r="D12" s="5">
        <f t="shared" si="0"/>
        <v>0</v>
      </c>
      <c r="E12" s="5">
        <v>1022</v>
      </c>
      <c r="F12" s="5">
        <v>1022</v>
      </c>
      <c r="G12" s="5">
        <f t="shared" si="1"/>
        <v>0</v>
      </c>
      <c r="H12" s="6"/>
    </row>
    <row r="13" spans="1:8" ht="11.25" customHeight="1">
      <c r="A13" s="13" t="s">
        <v>36</v>
      </c>
      <c r="B13" s="17">
        <v>478</v>
      </c>
      <c r="C13" s="17">
        <v>478</v>
      </c>
      <c r="D13" s="5">
        <f t="shared" si="0"/>
        <v>0</v>
      </c>
      <c r="E13" s="5">
        <v>0</v>
      </c>
      <c r="F13" s="5">
        <v>0</v>
      </c>
      <c r="G13" s="5">
        <f t="shared" si="1"/>
        <v>0</v>
      </c>
      <c r="H13" s="38"/>
    </row>
    <row r="14" spans="1:8" ht="12.75" customHeight="1">
      <c r="A14" s="13" t="s">
        <v>38</v>
      </c>
      <c r="B14" s="17">
        <v>13433</v>
      </c>
      <c r="C14" s="17">
        <v>13433</v>
      </c>
      <c r="D14" s="5">
        <f t="shared" si="0"/>
        <v>0</v>
      </c>
      <c r="E14" s="7">
        <v>5763</v>
      </c>
      <c r="F14" s="7">
        <v>5763</v>
      </c>
      <c r="G14" s="5">
        <f t="shared" si="1"/>
        <v>0</v>
      </c>
      <c r="H14" s="38"/>
    </row>
    <row r="15" spans="1:8" ht="14.25" customHeight="1">
      <c r="A15" s="13" t="s">
        <v>39</v>
      </c>
      <c r="B15" s="17">
        <v>12482</v>
      </c>
      <c r="C15" s="17">
        <v>12482</v>
      </c>
      <c r="D15" s="5">
        <f t="shared" si="0"/>
        <v>0</v>
      </c>
      <c r="E15" s="5">
        <v>5287</v>
      </c>
      <c r="F15" s="5">
        <v>5287</v>
      </c>
      <c r="G15" s="5">
        <f t="shared" si="1"/>
        <v>0</v>
      </c>
      <c r="H15" s="38"/>
    </row>
    <row r="16" spans="1:8" ht="13.5" customHeight="1">
      <c r="A16" s="13" t="s">
        <v>40</v>
      </c>
      <c r="B16" s="17">
        <v>13575</v>
      </c>
      <c r="C16" s="17">
        <v>13575</v>
      </c>
      <c r="D16" s="5">
        <f t="shared" si="0"/>
        <v>0</v>
      </c>
      <c r="E16" s="5">
        <v>5754</v>
      </c>
      <c r="F16" s="5">
        <v>5754</v>
      </c>
      <c r="G16" s="5">
        <f t="shared" si="1"/>
        <v>0</v>
      </c>
      <c r="H16" s="38"/>
    </row>
    <row r="17" spans="1:8" ht="11.25" customHeight="1">
      <c r="A17" s="13" t="s">
        <v>41</v>
      </c>
      <c r="B17" s="17">
        <v>9226</v>
      </c>
      <c r="C17" s="17">
        <v>9226</v>
      </c>
      <c r="D17" s="5">
        <f t="shared" si="0"/>
        <v>0</v>
      </c>
      <c r="E17" s="5">
        <v>1924</v>
      </c>
      <c r="F17" s="5">
        <v>1924</v>
      </c>
      <c r="G17" s="5">
        <f t="shared" si="1"/>
        <v>0</v>
      </c>
      <c r="H17" s="6"/>
    </row>
    <row r="18" spans="1:8" ht="11.25" customHeight="1">
      <c r="A18" s="13" t="s">
        <v>42</v>
      </c>
      <c r="B18" s="17">
        <v>5616</v>
      </c>
      <c r="C18" s="17">
        <v>5616</v>
      </c>
      <c r="D18" s="5">
        <f t="shared" si="0"/>
        <v>0</v>
      </c>
      <c r="E18" s="5">
        <v>1872</v>
      </c>
      <c r="F18" s="5">
        <v>1872</v>
      </c>
      <c r="G18" s="5">
        <f t="shared" si="1"/>
        <v>0</v>
      </c>
      <c r="H18" s="6"/>
    </row>
    <row r="19" spans="1:8" ht="11.25" customHeight="1">
      <c r="A19" s="13" t="s">
        <v>47</v>
      </c>
      <c r="B19" s="17">
        <v>3118</v>
      </c>
      <c r="C19" s="17">
        <v>3118</v>
      </c>
      <c r="D19" s="5">
        <f t="shared" si="0"/>
        <v>0</v>
      </c>
      <c r="E19" s="5">
        <v>0</v>
      </c>
      <c r="F19" s="5">
        <v>0</v>
      </c>
      <c r="G19" s="5">
        <f t="shared" si="1"/>
        <v>0</v>
      </c>
      <c r="H19" s="38"/>
    </row>
    <row r="20" spans="1:8" ht="11.25" customHeight="1">
      <c r="A20" s="13" t="s">
        <v>48</v>
      </c>
      <c r="B20" s="17">
        <v>8030</v>
      </c>
      <c r="C20" s="17">
        <v>8030</v>
      </c>
      <c r="D20" s="5">
        <f t="shared" si="0"/>
        <v>0</v>
      </c>
      <c r="E20" s="7">
        <v>1302</v>
      </c>
      <c r="F20" s="7">
        <v>1302</v>
      </c>
      <c r="G20" s="5">
        <f t="shared" si="1"/>
        <v>0</v>
      </c>
      <c r="H20" s="6"/>
    </row>
    <row r="21" spans="1:8" ht="11.25" customHeight="1">
      <c r="A21" s="6" t="s">
        <v>50</v>
      </c>
      <c r="B21" s="5">
        <v>17201</v>
      </c>
      <c r="C21" s="5">
        <v>17201</v>
      </c>
      <c r="D21" s="5">
        <f t="shared" si="0"/>
        <v>0</v>
      </c>
      <c r="E21" s="15">
        <v>4664</v>
      </c>
      <c r="F21" s="15">
        <v>4664</v>
      </c>
      <c r="G21" s="5">
        <f t="shared" si="1"/>
        <v>0</v>
      </c>
      <c r="H21" s="6"/>
    </row>
    <row r="22" spans="1:8" ht="11.25" customHeight="1">
      <c r="A22" s="6" t="s">
        <v>51</v>
      </c>
      <c r="B22" s="17">
        <v>20646</v>
      </c>
      <c r="C22" s="17">
        <v>20646</v>
      </c>
      <c r="D22" s="5">
        <f t="shared" si="0"/>
        <v>0</v>
      </c>
      <c r="E22" s="15">
        <v>6478</v>
      </c>
      <c r="F22" s="15">
        <v>6478</v>
      </c>
      <c r="G22" s="5">
        <f t="shared" si="1"/>
        <v>0</v>
      </c>
      <c r="H22" s="6"/>
    </row>
    <row r="23" spans="1:8" ht="11.25" customHeight="1">
      <c r="A23" s="6" t="s">
        <v>52</v>
      </c>
      <c r="B23" s="18">
        <v>29398</v>
      </c>
      <c r="C23" s="18">
        <v>29398</v>
      </c>
      <c r="D23" s="5">
        <f t="shared" si="0"/>
        <v>0</v>
      </c>
      <c r="E23" s="15">
        <v>9686</v>
      </c>
      <c r="F23" s="15">
        <v>9686</v>
      </c>
      <c r="G23" s="5">
        <f t="shared" si="1"/>
        <v>0</v>
      </c>
      <c r="H23" s="6"/>
    </row>
    <row r="24" spans="1:8" ht="11.25" customHeight="1">
      <c r="A24" s="6" t="s">
        <v>53</v>
      </c>
      <c r="B24" s="17">
        <v>4318</v>
      </c>
      <c r="C24" s="17">
        <v>4318</v>
      </c>
      <c r="D24" s="5">
        <f t="shared" si="0"/>
        <v>0</v>
      </c>
      <c r="E24" s="15">
        <v>0</v>
      </c>
      <c r="F24" s="15">
        <v>0</v>
      </c>
      <c r="G24" s="5">
        <f t="shared" si="1"/>
        <v>0</v>
      </c>
      <c r="H24" s="38"/>
    </row>
    <row r="25" spans="1:8" ht="11.25" customHeight="1">
      <c r="A25" s="6" t="s">
        <v>54</v>
      </c>
      <c r="B25" s="17">
        <v>1428</v>
      </c>
      <c r="C25" s="17">
        <v>1428</v>
      </c>
      <c r="D25" s="5">
        <f t="shared" si="0"/>
        <v>0</v>
      </c>
      <c r="E25" s="15">
        <v>0</v>
      </c>
      <c r="F25" s="15">
        <v>0</v>
      </c>
      <c r="G25" s="5">
        <f t="shared" si="1"/>
        <v>0</v>
      </c>
      <c r="H25" s="6"/>
    </row>
    <row r="26" spans="1:8" ht="11.25" customHeight="1">
      <c r="A26" s="6" t="s">
        <v>55</v>
      </c>
      <c r="B26" s="17">
        <v>11744</v>
      </c>
      <c r="C26" s="17">
        <v>11744</v>
      </c>
      <c r="D26" s="5">
        <f t="shared" si="0"/>
        <v>0</v>
      </c>
      <c r="E26" s="15">
        <v>3864</v>
      </c>
      <c r="F26" s="15">
        <v>3864</v>
      </c>
      <c r="G26" s="5">
        <f t="shared" si="1"/>
        <v>0</v>
      </c>
      <c r="H26" s="6"/>
    </row>
    <row r="27" spans="1:8" ht="14.25" customHeight="1">
      <c r="A27" s="58" t="s">
        <v>57</v>
      </c>
      <c r="B27" s="17">
        <v>10313</v>
      </c>
      <c r="C27" s="17">
        <v>10313</v>
      </c>
      <c r="D27" s="5">
        <f t="shared" si="0"/>
        <v>0</v>
      </c>
      <c r="E27" s="17">
        <v>3497</v>
      </c>
      <c r="F27" s="17">
        <v>3497</v>
      </c>
      <c r="G27" s="5">
        <f t="shared" si="1"/>
        <v>0</v>
      </c>
      <c r="H27" s="38"/>
    </row>
    <row r="28" spans="1:8" ht="12.75" customHeight="1">
      <c r="A28" s="63" t="s">
        <v>58</v>
      </c>
      <c r="B28" s="64">
        <v>9600</v>
      </c>
      <c r="C28" s="64">
        <v>9600</v>
      </c>
      <c r="D28" s="65">
        <f t="shared" si="0"/>
        <v>0</v>
      </c>
      <c r="E28" s="64">
        <v>3200</v>
      </c>
      <c r="F28" s="64">
        <v>3200</v>
      </c>
      <c r="G28" s="65">
        <f t="shared" si="1"/>
        <v>0</v>
      </c>
      <c r="H28" s="62"/>
    </row>
    <row r="29" spans="1:8" ht="11.25" customHeight="1">
      <c r="A29" s="6" t="s">
        <v>62</v>
      </c>
      <c r="B29" s="17">
        <v>3584</v>
      </c>
      <c r="C29" s="17">
        <v>3584</v>
      </c>
      <c r="D29" s="5">
        <f t="shared" si="0"/>
        <v>0</v>
      </c>
      <c r="E29" s="15">
        <v>0</v>
      </c>
      <c r="F29" s="15">
        <v>0</v>
      </c>
      <c r="G29" s="5">
        <f t="shared" si="1"/>
        <v>0</v>
      </c>
      <c r="H29" s="38"/>
    </row>
    <row r="30" spans="1:8" ht="11.25" customHeight="1">
      <c r="A30" s="6" t="s">
        <v>63</v>
      </c>
      <c r="B30" s="17">
        <v>9824</v>
      </c>
      <c r="C30" s="17">
        <v>9824</v>
      </c>
      <c r="D30" s="5">
        <f t="shared" si="0"/>
        <v>0</v>
      </c>
      <c r="E30" s="15">
        <v>2711</v>
      </c>
      <c r="F30" s="15">
        <v>2711</v>
      </c>
      <c r="G30" s="15">
        <f t="shared" si="1"/>
        <v>0</v>
      </c>
      <c r="H30" s="38"/>
    </row>
    <row r="31" spans="1:8" ht="11.25" customHeight="1">
      <c r="A31" s="6" t="s">
        <v>64</v>
      </c>
      <c r="B31" s="17">
        <v>5992</v>
      </c>
      <c r="C31" s="17">
        <v>5992</v>
      </c>
      <c r="D31" s="5">
        <f t="shared" si="0"/>
        <v>0</v>
      </c>
      <c r="E31" s="15">
        <v>690</v>
      </c>
      <c r="F31" s="15">
        <v>690</v>
      </c>
      <c r="G31" s="15">
        <f t="shared" si="1"/>
        <v>0</v>
      </c>
      <c r="H31" s="6"/>
    </row>
    <row r="32" spans="1:8" ht="11.25" customHeight="1">
      <c r="A32" s="6" t="s">
        <v>67</v>
      </c>
      <c r="B32" s="17">
        <v>2006</v>
      </c>
      <c r="C32" s="17">
        <v>2006</v>
      </c>
      <c r="D32" s="5">
        <f t="shared" si="0"/>
        <v>0</v>
      </c>
      <c r="E32" s="15">
        <v>0</v>
      </c>
      <c r="F32" s="15">
        <v>0</v>
      </c>
      <c r="G32" s="15">
        <f t="shared" si="1"/>
        <v>0</v>
      </c>
      <c r="H32" s="6"/>
    </row>
    <row r="33" spans="1:8" ht="11.25" customHeight="1">
      <c r="A33" s="8" t="s">
        <v>68</v>
      </c>
      <c r="B33" s="21">
        <v>10024</v>
      </c>
      <c r="C33" s="21">
        <v>10024</v>
      </c>
      <c r="D33" s="10">
        <f t="shared" si="0"/>
        <v>0</v>
      </c>
      <c r="E33" s="16">
        <v>3751</v>
      </c>
      <c r="F33" s="16">
        <v>3751</v>
      </c>
      <c r="G33" s="16">
        <f t="shared" si="1"/>
        <v>0</v>
      </c>
      <c r="H33" s="8"/>
    </row>
    <row r="34" spans="1:8" ht="11.25" customHeight="1">
      <c r="A34" s="4" t="s">
        <v>70</v>
      </c>
      <c r="B34" s="54">
        <v>9104</v>
      </c>
      <c r="C34" s="54">
        <v>9104</v>
      </c>
      <c r="D34" s="3">
        <f t="shared" si="0"/>
        <v>0</v>
      </c>
      <c r="E34" s="55">
        <v>2055</v>
      </c>
      <c r="F34" s="55">
        <v>2055</v>
      </c>
      <c r="G34" s="55">
        <f t="shared" si="1"/>
        <v>0</v>
      </c>
      <c r="H34" s="4"/>
    </row>
    <row r="35" spans="1:8" ht="11.25" customHeight="1">
      <c r="A35" s="6" t="s">
        <v>71</v>
      </c>
      <c r="B35" s="17">
        <v>6129</v>
      </c>
      <c r="C35" s="17">
        <v>6129</v>
      </c>
      <c r="D35" s="5">
        <f t="shared" si="0"/>
        <v>0</v>
      </c>
      <c r="E35" s="15">
        <v>2043</v>
      </c>
      <c r="F35" s="15">
        <v>2043</v>
      </c>
      <c r="G35" s="15">
        <f t="shared" si="1"/>
        <v>0</v>
      </c>
      <c r="H35" s="6"/>
    </row>
    <row r="36" spans="1:8" ht="11.25" customHeight="1">
      <c r="A36" s="6" t="s">
        <v>72</v>
      </c>
      <c r="B36" s="17">
        <v>9313</v>
      </c>
      <c r="C36" s="17">
        <v>9313</v>
      </c>
      <c r="D36" s="5">
        <f t="shared" si="0"/>
        <v>0</v>
      </c>
      <c r="E36" s="15">
        <v>3293</v>
      </c>
      <c r="F36" s="15">
        <v>3293</v>
      </c>
      <c r="G36" s="15">
        <f t="shared" si="1"/>
        <v>0</v>
      </c>
      <c r="H36" s="6"/>
    </row>
    <row r="37" spans="1:8" ht="11.25" customHeight="1">
      <c r="A37" s="6" t="s">
        <v>74</v>
      </c>
      <c r="B37" s="17">
        <v>7002</v>
      </c>
      <c r="C37" s="17">
        <v>7002</v>
      </c>
      <c r="D37" s="5">
        <f t="shared" si="0"/>
        <v>0</v>
      </c>
      <c r="E37" s="15">
        <v>847</v>
      </c>
      <c r="F37" s="15">
        <v>847</v>
      </c>
      <c r="G37" s="15">
        <f t="shared" si="1"/>
        <v>0</v>
      </c>
      <c r="H37" s="6"/>
    </row>
    <row r="38" spans="1:8" ht="11.25" customHeight="1">
      <c r="A38" s="6" t="s">
        <v>75</v>
      </c>
      <c r="B38" s="17">
        <v>1380</v>
      </c>
      <c r="C38" s="17">
        <v>1380</v>
      </c>
      <c r="D38" s="5">
        <f t="shared" si="0"/>
        <v>0</v>
      </c>
      <c r="E38" s="15">
        <v>0</v>
      </c>
      <c r="F38" s="15">
        <v>0</v>
      </c>
      <c r="G38" s="15">
        <f t="shared" si="1"/>
        <v>0</v>
      </c>
      <c r="H38" s="6"/>
    </row>
    <row r="39" spans="1:8" ht="11.25" customHeight="1">
      <c r="A39" s="6" t="s">
        <v>76</v>
      </c>
      <c r="B39" s="17">
        <v>1547</v>
      </c>
      <c r="C39" s="17">
        <v>1547</v>
      </c>
      <c r="D39" s="5">
        <f t="shared" si="0"/>
        <v>0</v>
      </c>
      <c r="E39" s="15">
        <v>538</v>
      </c>
      <c r="F39" s="15">
        <v>538</v>
      </c>
      <c r="G39" s="15">
        <f t="shared" si="1"/>
        <v>0</v>
      </c>
      <c r="H39" s="66"/>
    </row>
    <row r="40" spans="1:8" ht="11.25" customHeight="1">
      <c r="A40" s="6" t="s">
        <v>77</v>
      </c>
      <c r="B40" s="17">
        <v>5128</v>
      </c>
      <c r="C40" s="17">
        <v>5128</v>
      </c>
      <c r="D40" s="5">
        <f t="shared" si="0"/>
        <v>0</v>
      </c>
      <c r="E40" s="15">
        <v>1384</v>
      </c>
      <c r="F40" s="15">
        <v>1384</v>
      </c>
      <c r="G40" s="15">
        <f t="shared" si="1"/>
        <v>0</v>
      </c>
      <c r="H40" s="66"/>
    </row>
    <row r="41" spans="1:8" ht="11.25" customHeight="1">
      <c r="A41" s="6" t="s">
        <v>79</v>
      </c>
      <c r="B41" s="17">
        <v>2547</v>
      </c>
      <c r="C41" s="17">
        <v>2547</v>
      </c>
      <c r="D41" s="5">
        <f t="shared" si="0"/>
        <v>0</v>
      </c>
      <c r="E41" s="15">
        <v>1197</v>
      </c>
      <c r="F41" s="15">
        <v>1197</v>
      </c>
      <c r="G41" s="15">
        <f t="shared" si="1"/>
        <v>0</v>
      </c>
      <c r="H41" s="6"/>
    </row>
    <row r="42" spans="1:8" ht="11.25" customHeight="1">
      <c r="A42" s="6" t="s">
        <v>80</v>
      </c>
      <c r="B42" s="17">
        <v>9471</v>
      </c>
      <c r="C42" s="17">
        <v>9471</v>
      </c>
      <c r="D42" s="5">
        <f t="shared" si="0"/>
        <v>0</v>
      </c>
      <c r="E42" s="15">
        <v>462</v>
      </c>
      <c r="F42" s="15">
        <v>462</v>
      </c>
      <c r="G42" s="15">
        <f t="shared" si="1"/>
        <v>0</v>
      </c>
      <c r="H42" s="6"/>
    </row>
    <row r="43" spans="1:8" ht="11.25" customHeight="1">
      <c r="A43" s="58" t="s">
        <v>81</v>
      </c>
      <c r="B43" s="17">
        <v>2954</v>
      </c>
      <c r="C43" s="17">
        <v>2954</v>
      </c>
      <c r="D43" s="5">
        <f t="shared" si="0"/>
        <v>0</v>
      </c>
      <c r="E43" s="17">
        <v>615</v>
      </c>
      <c r="F43" s="17">
        <v>615</v>
      </c>
      <c r="G43" s="17">
        <f t="shared" si="1"/>
        <v>0</v>
      </c>
      <c r="H43" s="38"/>
    </row>
    <row r="44" spans="1:8" ht="11.25" customHeight="1">
      <c r="A44" s="6" t="s">
        <v>82</v>
      </c>
      <c r="B44" s="17">
        <v>26952</v>
      </c>
      <c r="C44" s="17">
        <v>26952</v>
      </c>
      <c r="D44" s="5">
        <f t="shared" si="0"/>
        <v>0</v>
      </c>
      <c r="E44" s="15">
        <v>5552</v>
      </c>
      <c r="F44" s="15">
        <v>5552</v>
      </c>
      <c r="G44" s="15">
        <f t="shared" si="1"/>
        <v>0</v>
      </c>
      <c r="H44" s="6"/>
    </row>
    <row r="45" spans="1:8" ht="11.25" customHeight="1">
      <c r="A45" s="6" t="s">
        <v>83</v>
      </c>
      <c r="B45" s="17">
        <v>8202</v>
      </c>
      <c r="C45" s="17">
        <v>8202</v>
      </c>
      <c r="D45" s="5">
        <f t="shared" si="0"/>
        <v>0</v>
      </c>
      <c r="E45" s="15">
        <v>1725</v>
      </c>
      <c r="F45" s="15">
        <v>1725</v>
      </c>
      <c r="G45" s="15">
        <f t="shared" si="1"/>
        <v>0</v>
      </c>
      <c r="H45" s="6"/>
    </row>
    <row r="46" spans="1:8" ht="11.25" customHeight="1">
      <c r="A46" s="6" t="s">
        <v>86</v>
      </c>
      <c r="B46" s="17">
        <v>6195</v>
      </c>
      <c r="C46" s="17">
        <v>6195</v>
      </c>
      <c r="D46" s="5">
        <f t="shared" si="0"/>
        <v>0</v>
      </c>
      <c r="E46" s="15">
        <v>0</v>
      </c>
      <c r="F46" s="15">
        <v>0</v>
      </c>
      <c r="G46" s="15">
        <f t="shared" si="1"/>
        <v>0</v>
      </c>
      <c r="H46" s="6"/>
    </row>
    <row r="47" spans="1:8" ht="11.25" customHeight="1">
      <c r="A47" s="6" t="s">
        <v>88</v>
      </c>
      <c r="B47" s="17">
        <v>5060</v>
      </c>
      <c r="C47" s="17">
        <v>5060</v>
      </c>
      <c r="D47" s="5">
        <f t="shared" si="0"/>
        <v>0</v>
      </c>
      <c r="E47" s="45">
        <v>828</v>
      </c>
      <c r="F47" s="45">
        <v>828</v>
      </c>
      <c r="G47" s="45">
        <f t="shared" si="1"/>
        <v>0</v>
      </c>
      <c r="H47" s="6"/>
    </row>
    <row r="48" spans="1:8" ht="11.25" customHeight="1">
      <c r="A48" s="6" t="s">
        <v>89</v>
      </c>
      <c r="B48" s="17">
        <v>23638</v>
      </c>
      <c r="C48" s="17">
        <v>23638</v>
      </c>
      <c r="D48" s="5">
        <f t="shared" si="0"/>
        <v>0</v>
      </c>
      <c r="E48" s="45">
        <v>5625</v>
      </c>
      <c r="F48" s="45">
        <v>5625</v>
      </c>
      <c r="G48" s="45">
        <f t="shared" si="1"/>
        <v>0</v>
      </c>
      <c r="H48" s="6"/>
    </row>
    <row r="49" spans="1:8" ht="11.25" customHeight="1">
      <c r="A49" s="6" t="s">
        <v>90</v>
      </c>
      <c r="B49" s="17">
        <v>8343</v>
      </c>
      <c r="C49" s="17">
        <v>8343</v>
      </c>
      <c r="D49" s="5">
        <f t="shared" si="0"/>
        <v>0</v>
      </c>
      <c r="E49" s="15">
        <v>0</v>
      </c>
      <c r="F49" s="15">
        <v>0</v>
      </c>
      <c r="G49" s="15">
        <f t="shared" si="1"/>
        <v>0</v>
      </c>
      <c r="H49" s="6"/>
    </row>
    <row r="50" spans="1:8" ht="11.25" customHeight="1">
      <c r="A50" s="6" t="s">
        <v>91</v>
      </c>
      <c r="B50" s="17">
        <v>3113</v>
      </c>
      <c r="C50" s="17">
        <v>3113</v>
      </c>
      <c r="D50" s="5">
        <f t="shared" si="0"/>
        <v>0</v>
      </c>
      <c r="E50" s="15">
        <v>1532</v>
      </c>
      <c r="F50" s="15">
        <v>1532</v>
      </c>
      <c r="G50" s="15">
        <f t="shared" si="1"/>
        <v>0</v>
      </c>
      <c r="H50" s="6"/>
    </row>
    <row r="51" spans="1:8" ht="11.25" customHeight="1">
      <c r="A51" s="6" t="s">
        <v>92</v>
      </c>
      <c r="B51" s="17">
        <v>5179</v>
      </c>
      <c r="C51" s="17">
        <v>5179</v>
      </c>
      <c r="D51" s="5">
        <f t="shared" si="0"/>
        <v>0</v>
      </c>
      <c r="E51" s="15">
        <v>1349</v>
      </c>
      <c r="F51" s="15">
        <v>1349</v>
      </c>
      <c r="G51" s="15">
        <f t="shared" si="1"/>
        <v>0</v>
      </c>
      <c r="H51" s="6"/>
    </row>
    <row r="52" spans="1:8" ht="11.25" customHeight="1">
      <c r="A52" s="6" t="s">
        <v>93</v>
      </c>
      <c r="B52" s="17">
        <v>24515</v>
      </c>
      <c r="C52" s="17">
        <v>24515</v>
      </c>
      <c r="D52" s="5">
        <f t="shared" si="0"/>
        <v>0</v>
      </c>
      <c r="E52" s="15">
        <v>9201</v>
      </c>
      <c r="F52" s="15">
        <v>9201</v>
      </c>
      <c r="G52" s="15">
        <f t="shared" si="1"/>
        <v>0</v>
      </c>
      <c r="H52" s="6"/>
    </row>
    <row r="53" spans="1:8" ht="11.25" customHeight="1">
      <c r="A53" s="6" t="s">
        <v>96</v>
      </c>
      <c r="B53" s="17">
        <v>4195</v>
      </c>
      <c r="C53" s="17">
        <v>4195</v>
      </c>
      <c r="D53" s="5">
        <f t="shared" si="0"/>
        <v>0</v>
      </c>
      <c r="E53" s="15">
        <v>0</v>
      </c>
      <c r="F53" s="15">
        <v>0</v>
      </c>
      <c r="G53" s="15">
        <f t="shared" si="1"/>
        <v>0</v>
      </c>
      <c r="H53" s="6"/>
    </row>
    <row r="54" spans="1:8" ht="11.25" customHeight="1">
      <c r="A54" s="6" t="s">
        <v>99</v>
      </c>
      <c r="B54" s="18">
        <v>33188</v>
      </c>
      <c r="C54" s="18">
        <v>33188</v>
      </c>
      <c r="D54" s="5">
        <f t="shared" si="0"/>
        <v>0</v>
      </c>
      <c r="E54" s="15">
        <v>10979</v>
      </c>
      <c r="F54" s="15">
        <v>10979</v>
      </c>
      <c r="G54" s="15">
        <f t="shared" si="1"/>
        <v>0</v>
      </c>
      <c r="H54" s="6"/>
    </row>
    <row r="55" spans="1:8" ht="11.25" customHeight="1">
      <c r="A55" s="6" t="s">
        <v>100</v>
      </c>
      <c r="B55" s="17">
        <v>10459</v>
      </c>
      <c r="C55" s="17">
        <v>10459</v>
      </c>
      <c r="D55" s="5">
        <f t="shared" si="0"/>
        <v>0</v>
      </c>
      <c r="E55" s="15">
        <v>1182</v>
      </c>
      <c r="F55" s="15">
        <v>1182</v>
      </c>
      <c r="G55" s="15">
        <f t="shared" si="1"/>
        <v>0</v>
      </c>
      <c r="H55" s="6"/>
    </row>
    <row r="56" spans="1:8" ht="11.25" customHeight="1">
      <c r="A56" s="6" t="s">
        <v>102</v>
      </c>
      <c r="B56" s="17">
        <v>3430</v>
      </c>
      <c r="C56" s="17">
        <v>3430</v>
      </c>
      <c r="D56" s="5">
        <f t="shared" si="0"/>
        <v>0</v>
      </c>
      <c r="E56" s="15">
        <v>725</v>
      </c>
      <c r="F56" s="15">
        <v>725</v>
      </c>
      <c r="G56" s="15">
        <f t="shared" si="1"/>
        <v>0</v>
      </c>
      <c r="H56" s="6"/>
    </row>
    <row r="57" spans="1:8" ht="14.25" customHeight="1">
      <c r="A57" s="58" t="s">
        <v>105</v>
      </c>
      <c r="B57" s="17">
        <v>1747</v>
      </c>
      <c r="C57" s="17">
        <v>1747</v>
      </c>
      <c r="D57" s="5">
        <f t="shared" si="0"/>
        <v>0</v>
      </c>
      <c r="E57" s="17">
        <v>617</v>
      </c>
      <c r="F57" s="17">
        <v>617</v>
      </c>
      <c r="G57" s="17">
        <f t="shared" si="1"/>
        <v>0</v>
      </c>
      <c r="H57" s="38"/>
    </row>
    <row r="58" spans="1:8" ht="11.25" customHeight="1">
      <c r="A58" s="6" t="s">
        <v>106</v>
      </c>
      <c r="B58" s="17">
        <v>10002</v>
      </c>
      <c r="C58" s="17">
        <v>10002</v>
      </c>
      <c r="D58" s="5">
        <f t="shared" si="0"/>
        <v>0</v>
      </c>
      <c r="E58" s="15">
        <v>2460</v>
      </c>
      <c r="F58" s="15">
        <v>2460</v>
      </c>
      <c r="G58" s="15">
        <f t="shared" si="1"/>
        <v>0</v>
      </c>
      <c r="H58" s="6"/>
    </row>
    <row r="59" spans="1:8" ht="11.25" customHeight="1">
      <c r="A59" s="6" t="s">
        <v>107</v>
      </c>
      <c r="B59" s="17">
        <v>7799</v>
      </c>
      <c r="C59" s="17">
        <v>7799</v>
      </c>
      <c r="D59" s="5">
        <f t="shared" si="0"/>
        <v>0</v>
      </c>
      <c r="E59" s="15">
        <v>1964</v>
      </c>
      <c r="F59" s="15">
        <v>1964</v>
      </c>
      <c r="G59" s="15">
        <f t="shared" si="1"/>
        <v>0</v>
      </c>
      <c r="H59" s="6"/>
    </row>
    <row r="60" spans="1:8" ht="11.25" customHeight="1">
      <c r="A60" s="6" t="s">
        <v>108</v>
      </c>
      <c r="B60" s="17">
        <v>13169</v>
      </c>
      <c r="C60" s="17">
        <v>13169</v>
      </c>
      <c r="D60" s="5">
        <f t="shared" si="0"/>
        <v>0</v>
      </c>
      <c r="E60" s="15">
        <v>1382</v>
      </c>
      <c r="F60" s="15">
        <v>1382</v>
      </c>
      <c r="G60" s="15">
        <f t="shared" si="1"/>
        <v>0</v>
      </c>
      <c r="H60" s="6"/>
    </row>
    <row r="61" spans="1:8" ht="11.25" customHeight="1">
      <c r="A61" s="6" t="s">
        <v>109</v>
      </c>
      <c r="B61" s="17">
        <v>5898</v>
      </c>
      <c r="C61" s="17">
        <v>5898</v>
      </c>
      <c r="D61" s="5">
        <f t="shared" si="0"/>
        <v>0</v>
      </c>
      <c r="E61" s="15">
        <v>1226</v>
      </c>
      <c r="F61" s="15">
        <v>1226</v>
      </c>
      <c r="G61" s="15">
        <f t="shared" si="1"/>
        <v>0</v>
      </c>
      <c r="H61" s="6"/>
    </row>
    <row r="62" spans="1:8" ht="11.25" customHeight="1">
      <c r="A62" s="6" t="s">
        <v>110</v>
      </c>
      <c r="B62" s="17">
        <v>5236</v>
      </c>
      <c r="C62" s="17">
        <v>5236</v>
      </c>
      <c r="D62" s="5">
        <f t="shared" si="0"/>
        <v>0</v>
      </c>
      <c r="E62" s="15">
        <v>0</v>
      </c>
      <c r="F62" s="15">
        <v>0</v>
      </c>
      <c r="G62" s="15">
        <f t="shared" si="1"/>
        <v>0</v>
      </c>
      <c r="H62" s="6"/>
    </row>
    <row r="63" spans="1:8" ht="11.25" customHeight="1">
      <c r="A63" s="6" t="s">
        <v>111</v>
      </c>
      <c r="B63" s="17">
        <v>14345</v>
      </c>
      <c r="C63" s="17">
        <v>14345</v>
      </c>
      <c r="D63" s="5">
        <f t="shared" si="0"/>
        <v>0</v>
      </c>
      <c r="E63" s="15">
        <v>4091</v>
      </c>
      <c r="F63" s="15">
        <v>4091</v>
      </c>
      <c r="G63" s="15">
        <f t="shared" si="1"/>
        <v>0</v>
      </c>
      <c r="H63" s="6"/>
    </row>
    <row r="64" spans="1:8" ht="11.25" customHeight="1">
      <c r="A64" s="6" t="s">
        <v>112</v>
      </c>
      <c r="B64" s="17">
        <v>1723</v>
      </c>
      <c r="C64" s="17">
        <v>1723</v>
      </c>
      <c r="D64" s="5">
        <f t="shared" si="0"/>
        <v>0</v>
      </c>
      <c r="E64" s="15">
        <v>0</v>
      </c>
      <c r="F64" s="15">
        <v>0</v>
      </c>
      <c r="G64" s="15">
        <f t="shared" si="1"/>
        <v>0</v>
      </c>
      <c r="H64" s="6"/>
    </row>
    <row r="65" spans="1:8" ht="11.25" customHeight="1">
      <c r="A65" s="8" t="s">
        <v>116</v>
      </c>
      <c r="B65" s="19">
        <v>28948</v>
      </c>
      <c r="C65" s="19">
        <v>28948</v>
      </c>
      <c r="D65" s="5">
        <f t="shared" si="0"/>
        <v>0</v>
      </c>
      <c r="E65" s="16">
        <v>9538</v>
      </c>
      <c r="F65" s="16">
        <v>9538</v>
      </c>
      <c r="G65" s="15">
        <f t="shared" si="1"/>
        <v>0</v>
      </c>
      <c r="H65" s="8"/>
    </row>
    <row r="66" spans="1:8" ht="15" customHeight="1">
      <c r="A66" s="59" t="s">
        <v>206</v>
      </c>
      <c r="B66" s="49">
        <f aca="true" t="shared" si="2" ref="B66:G66">SUM(B4:B65)</f>
        <v>553697</v>
      </c>
      <c r="C66" s="49">
        <f t="shared" si="2"/>
        <v>553697</v>
      </c>
      <c r="D66" s="49">
        <f t="shared" si="2"/>
        <v>0</v>
      </c>
      <c r="E66" s="49">
        <f t="shared" si="2"/>
        <v>143652</v>
      </c>
      <c r="F66" s="49">
        <f t="shared" si="2"/>
        <v>143652</v>
      </c>
      <c r="G66" s="49">
        <f t="shared" si="2"/>
        <v>0</v>
      </c>
      <c r="H66" s="40"/>
    </row>
    <row r="67" spans="1:8" ht="25.5" customHeight="1">
      <c r="A67" s="79" t="s">
        <v>213</v>
      </c>
      <c r="B67" s="80"/>
      <c r="C67" s="80"/>
      <c r="D67" s="80"/>
      <c r="E67" s="80"/>
      <c r="F67" s="80"/>
      <c r="G67" s="80"/>
      <c r="H67" s="81"/>
    </row>
    <row r="68" spans="1:8" ht="12.75" customHeight="1">
      <c r="A68" s="6" t="s">
        <v>148</v>
      </c>
      <c r="B68" s="15">
        <v>36031</v>
      </c>
      <c r="C68" s="15">
        <v>36031</v>
      </c>
      <c r="D68" s="15">
        <f aca="true" t="shared" si="3" ref="D68:D95">+C68-B68</f>
        <v>0</v>
      </c>
      <c r="E68" s="41">
        <v>14404</v>
      </c>
      <c r="F68" s="41">
        <v>14404</v>
      </c>
      <c r="G68" s="41">
        <f aca="true" t="shared" si="4" ref="G68:G95">+F68-E68</f>
        <v>0</v>
      </c>
      <c r="H68" s="44"/>
    </row>
    <row r="69" spans="1:8" ht="12.75" customHeight="1">
      <c r="A69" s="6" t="s">
        <v>143</v>
      </c>
      <c r="B69" s="15">
        <v>88500</v>
      </c>
      <c r="C69" s="15">
        <v>88500</v>
      </c>
      <c r="D69" s="15">
        <f t="shared" si="3"/>
        <v>0</v>
      </c>
      <c r="E69" s="41">
        <v>33086</v>
      </c>
      <c r="F69" s="41">
        <v>33086</v>
      </c>
      <c r="G69" s="41">
        <f t="shared" si="4"/>
        <v>0</v>
      </c>
      <c r="H69" s="44"/>
    </row>
    <row r="70" spans="1:8" ht="12.75" customHeight="1">
      <c r="A70" s="6" t="s">
        <v>19</v>
      </c>
      <c r="B70" s="15">
        <v>5348</v>
      </c>
      <c r="C70" s="15">
        <v>5348</v>
      </c>
      <c r="D70" s="15">
        <f t="shared" si="3"/>
        <v>0</v>
      </c>
      <c r="E70" s="41">
        <v>1505</v>
      </c>
      <c r="F70" s="41">
        <v>1505</v>
      </c>
      <c r="G70" s="41">
        <f t="shared" si="4"/>
        <v>0</v>
      </c>
      <c r="H70" s="44"/>
    </row>
    <row r="71" spans="1:8" ht="12.75" customHeight="1">
      <c r="A71" s="6" t="s">
        <v>44</v>
      </c>
      <c r="B71" s="15">
        <v>2826</v>
      </c>
      <c r="C71" s="15">
        <v>2760</v>
      </c>
      <c r="D71" s="15">
        <f t="shared" si="3"/>
        <v>-66</v>
      </c>
      <c r="E71" s="41">
        <v>927</v>
      </c>
      <c r="F71" s="41">
        <v>927</v>
      </c>
      <c r="G71" s="41">
        <f t="shared" si="4"/>
        <v>0</v>
      </c>
      <c r="H71" s="69"/>
    </row>
    <row r="72" spans="1:8" ht="12.75" customHeight="1">
      <c r="A72" s="6" t="s">
        <v>185</v>
      </c>
      <c r="B72" s="15">
        <v>4044</v>
      </c>
      <c r="C72" s="15">
        <v>4044</v>
      </c>
      <c r="D72" s="15">
        <f t="shared" si="3"/>
        <v>0</v>
      </c>
      <c r="E72" s="41">
        <v>1348</v>
      </c>
      <c r="F72" s="41">
        <v>1348</v>
      </c>
      <c r="G72" s="41">
        <f t="shared" si="4"/>
        <v>0</v>
      </c>
      <c r="H72" s="69"/>
    </row>
    <row r="73" spans="1:8" ht="12.75" customHeight="1">
      <c r="A73" s="6" t="s">
        <v>142</v>
      </c>
      <c r="B73" s="15">
        <v>82488</v>
      </c>
      <c r="C73" s="15">
        <v>82488</v>
      </c>
      <c r="D73" s="15">
        <f t="shared" si="3"/>
        <v>0</v>
      </c>
      <c r="E73" s="41">
        <v>24956</v>
      </c>
      <c r="F73" s="41">
        <v>24956</v>
      </c>
      <c r="G73" s="41">
        <f t="shared" si="4"/>
        <v>0</v>
      </c>
      <c r="H73" s="69"/>
    </row>
    <row r="74" spans="1:8" ht="12.75" customHeight="1">
      <c r="A74" s="6" t="s">
        <v>145</v>
      </c>
      <c r="B74" s="15">
        <v>52774</v>
      </c>
      <c r="C74" s="15">
        <v>52712</v>
      </c>
      <c r="D74" s="15">
        <f t="shared" si="3"/>
        <v>-62</v>
      </c>
      <c r="E74" s="41">
        <v>17200</v>
      </c>
      <c r="F74" s="41">
        <v>17200</v>
      </c>
      <c r="G74" s="41">
        <f t="shared" si="4"/>
        <v>0</v>
      </c>
      <c r="H74" s="69"/>
    </row>
    <row r="75" spans="1:8" ht="12.75" customHeight="1">
      <c r="A75" s="6" t="s">
        <v>156</v>
      </c>
      <c r="B75" s="15">
        <v>31908</v>
      </c>
      <c r="C75" s="15">
        <v>31908</v>
      </c>
      <c r="D75" s="15">
        <f t="shared" si="3"/>
        <v>0</v>
      </c>
      <c r="E75" s="41">
        <v>9600</v>
      </c>
      <c r="F75" s="41">
        <v>9600</v>
      </c>
      <c r="G75" s="41">
        <f t="shared" si="4"/>
        <v>0</v>
      </c>
      <c r="H75" s="69"/>
    </row>
    <row r="76" spans="1:8" ht="12.75" customHeight="1">
      <c r="A76" s="6" t="s">
        <v>161</v>
      </c>
      <c r="B76" s="15">
        <v>23447</v>
      </c>
      <c r="C76" s="15">
        <v>23359</v>
      </c>
      <c r="D76" s="15">
        <f t="shared" si="3"/>
        <v>-88</v>
      </c>
      <c r="E76" s="41">
        <v>6000</v>
      </c>
      <c r="F76" s="41">
        <v>6000</v>
      </c>
      <c r="G76" s="41">
        <f t="shared" si="4"/>
        <v>0</v>
      </c>
      <c r="H76" s="69"/>
    </row>
    <row r="77" spans="1:8" ht="12.75" customHeight="1">
      <c r="A77" s="6" t="s">
        <v>146</v>
      </c>
      <c r="B77" s="15">
        <v>48873</v>
      </c>
      <c r="C77" s="15">
        <v>48873</v>
      </c>
      <c r="D77" s="15">
        <f t="shared" si="3"/>
        <v>0</v>
      </c>
      <c r="E77" s="41">
        <v>16000</v>
      </c>
      <c r="F77" s="41">
        <v>16000</v>
      </c>
      <c r="G77" s="41">
        <f t="shared" si="4"/>
        <v>0</v>
      </c>
      <c r="H77" s="69"/>
    </row>
    <row r="78" spans="1:8" ht="12.75" customHeight="1">
      <c r="A78" s="6" t="s">
        <v>41</v>
      </c>
      <c r="B78" s="15">
        <v>5714</v>
      </c>
      <c r="C78" s="15">
        <v>5714</v>
      </c>
      <c r="D78" s="15">
        <f t="shared" si="3"/>
        <v>0</v>
      </c>
      <c r="E78" s="41">
        <v>2113</v>
      </c>
      <c r="F78" s="41">
        <v>2113</v>
      </c>
      <c r="G78" s="41">
        <f t="shared" si="4"/>
        <v>0</v>
      </c>
      <c r="H78" s="69"/>
    </row>
    <row r="79" spans="1:8" ht="12.75" customHeight="1">
      <c r="A79" s="6" t="s">
        <v>151</v>
      </c>
      <c r="B79" s="15">
        <v>30351</v>
      </c>
      <c r="C79" s="15">
        <v>30351</v>
      </c>
      <c r="D79" s="15">
        <f t="shared" si="3"/>
        <v>0</v>
      </c>
      <c r="E79" s="41">
        <v>11656</v>
      </c>
      <c r="F79" s="41">
        <v>11656</v>
      </c>
      <c r="G79" s="41">
        <f t="shared" si="4"/>
        <v>0</v>
      </c>
      <c r="H79" s="69"/>
    </row>
    <row r="80" spans="1:8" ht="12.75" customHeight="1">
      <c r="A80" s="6" t="s">
        <v>60</v>
      </c>
      <c r="B80" s="15">
        <v>23016</v>
      </c>
      <c r="C80" s="15">
        <v>23016</v>
      </c>
      <c r="D80" s="15">
        <f t="shared" si="3"/>
        <v>0</v>
      </c>
      <c r="E80" s="41">
        <v>8067</v>
      </c>
      <c r="F80" s="41">
        <v>8067</v>
      </c>
      <c r="G80" s="41">
        <f t="shared" si="4"/>
        <v>0</v>
      </c>
      <c r="H80" s="69"/>
    </row>
    <row r="81" spans="1:8" ht="12.75" customHeight="1">
      <c r="A81" s="6" t="s">
        <v>7</v>
      </c>
      <c r="B81" s="15">
        <v>22477</v>
      </c>
      <c r="C81" s="15">
        <v>22477</v>
      </c>
      <c r="D81" s="15">
        <f t="shared" si="3"/>
        <v>0</v>
      </c>
      <c r="E81" s="41">
        <v>8323</v>
      </c>
      <c r="F81" s="41">
        <v>8323</v>
      </c>
      <c r="G81" s="41">
        <f t="shared" si="4"/>
        <v>0</v>
      </c>
      <c r="H81" s="69"/>
    </row>
    <row r="82" spans="1:8" ht="12.75" customHeight="1">
      <c r="A82" s="6" t="s">
        <v>169</v>
      </c>
      <c r="B82" s="15">
        <v>18499</v>
      </c>
      <c r="C82" s="15">
        <v>18491</v>
      </c>
      <c r="D82" s="15">
        <f t="shared" si="3"/>
        <v>-8</v>
      </c>
      <c r="E82" s="41">
        <v>6166</v>
      </c>
      <c r="F82" s="41">
        <v>6166</v>
      </c>
      <c r="G82" s="41">
        <f t="shared" si="4"/>
        <v>0</v>
      </c>
      <c r="H82" s="69"/>
    </row>
    <row r="83" spans="1:8" ht="12.75" customHeight="1">
      <c r="A83" s="6" t="s">
        <v>51</v>
      </c>
      <c r="B83" s="15">
        <v>2407</v>
      </c>
      <c r="C83" s="15">
        <v>2407</v>
      </c>
      <c r="D83" s="15">
        <f t="shared" si="3"/>
        <v>0</v>
      </c>
      <c r="E83" s="41">
        <v>802</v>
      </c>
      <c r="F83" s="41">
        <v>802</v>
      </c>
      <c r="G83" s="41">
        <f t="shared" si="4"/>
        <v>0</v>
      </c>
      <c r="H83" s="68"/>
    </row>
    <row r="84" spans="1:8" ht="12.75" customHeight="1">
      <c r="A84" s="6" t="s">
        <v>144</v>
      </c>
      <c r="B84" s="15">
        <v>91852</v>
      </c>
      <c r="C84" s="15">
        <v>91852</v>
      </c>
      <c r="D84" s="15">
        <f t="shared" si="3"/>
        <v>0</v>
      </c>
      <c r="E84" s="41">
        <v>39262</v>
      </c>
      <c r="F84" s="41">
        <v>39262</v>
      </c>
      <c r="G84" s="41">
        <f t="shared" si="4"/>
        <v>0</v>
      </c>
      <c r="H84" s="68"/>
    </row>
    <row r="85" spans="1:8" ht="12.75" customHeight="1">
      <c r="A85" s="6" t="s">
        <v>162</v>
      </c>
      <c r="B85" s="15">
        <v>30122</v>
      </c>
      <c r="C85" s="15">
        <v>30122</v>
      </c>
      <c r="D85" s="15">
        <f t="shared" si="3"/>
        <v>0</v>
      </c>
      <c r="E85" s="41">
        <v>10024</v>
      </c>
      <c r="F85" s="41">
        <v>10024</v>
      </c>
      <c r="G85" s="41">
        <f t="shared" si="4"/>
        <v>0</v>
      </c>
      <c r="H85" s="68"/>
    </row>
    <row r="86" spans="1:8" ht="12.75" customHeight="1">
      <c r="A86" s="6" t="s">
        <v>153</v>
      </c>
      <c r="B86" s="15">
        <v>41549</v>
      </c>
      <c r="C86" s="15">
        <v>41549</v>
      </c>
      <c r="D86" s="15">
        <f t="shared" si="3"/>
        <v>0</v>
      </c>
      <c r="E86" s="41">
        <v>13600</v>
      </c>
      <c r="F86" s="41">
        <v>13600</v>
      </c>
      <c r="G86" s="41">
        <f t="shared" si="4"/>
        <v>0</v>
      </c>
      <c r="H86" s="68"/>
    </row>
    <row r="87" spans="1:8" ht="12.75" customHeight="1">
      <c r="A87" s="6" t="s">
        <v>147</v>
      </c>
      <c r="B87" s="15">
        <v>39100</v>
      </c>
      <c r="C87" s="15">
        <v>39100</v>
      </c>
      <c r="D87" s="15">
        <f t="shared" si="3"/>
        <v>0</v>
      </c>
      <c r="E87" s="41">
        <v>13025</v>
      </c>
      <c r="F87" s="41">
        <v>13025</v>
      </c>
      <c r="G87" s="41">
        <f t="shared" si="4"/>
        <v>0</v>
      </c>
      <c r="H87" s="44"/>
    </row>
    <row r="88" spans="1:8" ht="12.75" customHeight="1">
      <c r="A88" s="6" t="s">
        <v>157</v>
      </c>
      <c r="B88" s="15">
        <v>24618</v>
      </c>
      <c r="C88" s="15">
        <v>24618</v>
      </c>
      <c r="D88" s="15">
        <f t="shared" si="3"/>
        <v>0</v>
      </c>
      <c r="E88" s="41">
        <v>8000</v>
      </c>
      <c r="F88" s="41">
        <v>8000</v>
      </c>
      <c r="G88" s="41">
        <f t="shared" si="4"/>
        <v>0</v>
      </c>
      <c r="H88" s="44"/>
    </row>
    <row r="89" spans="1:8" ht="12.75" customHeight="1">
      <c r="A89" s="6" t="s">
        <v>160</v>
      </c>
      <c r="B89" s="15">
        <v>22184</v>
      </c>
      <c r="C89" s="15">
        <v>22184</v>
      </c>
      <c r="D89" s="15">
        <f t="shared" si="3"/>
        <v>0</v>
      </c>
      <c r="E89" s="41">
        <v>7395</v>
      </c>
      <c r="F89" s="41">
        <v>7395</v>
      </c>
      <c r="G89" s="41">
        <f t="shared" si="4"/>
        <v>0</v>
      </c>
      <c r="H89" s="44"/>
    </row>
    <row r="90" spans="1:8" ht="12.75" customHeight="1">
      <c r="A90" s="6" t="s">
        <v>163</v>
      </c>
      <c r="B90" s="15">
        <v>25181</v>
      </c>
      <c r="C90" s="15">
        <v>25181</v>
      </c>
      <c r="D90" s="15">
        <f t="shared" si="3"/>
        <v>0</v>
      </c>
      <c r="E90" s="41">
        <v>8394</v>
      </c>
      <c r="F90" s="41">
        <v>8394</v>
      </c>
      <c r="G90" s="41">
        <f t="shared" si="4"/>
        <v>0</v>
      </c>
      <c r="H90" s="44"/>
    </row>
    <row r="91" spans="1:8" ht="12.75" customHeight="1">
      <c r="A91" s="6" t="s">
        <v>152</v>
      </c>
      <c r="B91" s="15">
        <v>31568</v>
      </c>
      <c r="C91" s="15">
        <v>31568</v>
      </c>
      <c r="D91" s="15">
        <f t="shared" si="3"/>
        <v>0</v>
      </c>
      <c r="E91" s="41">
        <v>10129</v>
      </c>
      <c r="F91" s="41">
        <v>10129</v>
      </c>
      <c r="G91" s="41">
        <f t="shared" si="4"/>
        <v>0</v>
      </c>
      <c r="H91" s="44"/>
    </row>
    <row r="92" spans="1:8" ht="12.75" customHeight="1">
      <c r="A92" s="6" t="s">
        <v>167</v>
      </c>
      <c r="B92" s="15">
        <v>21001</v>
      </c>
      <c r="C92" s="15">
        <v>21001</v>
      </c>
      <c r="D92" s="15">
        <f t="shared" si="3"/>
        <v>0</v>
      </c>
      <c r="E92" s="41">
        <v>6000</v>
      </c>
      <c r="F92" s="41">
        <v>6000</v>
      </c>
      <c r="G92" s="41">
        <f t="shared" si="4"/>
        <v>0</v>
      </c>
      <c r="H92" s="44"/>
    </row>
    <row r="93" spans="1:8" ht="12.75" customHeight="1">
      <c r="A93" s="6" t="s">
        <v>159</v>
      </c>
      <c r="B93" s="15">
        <v>23858</v>
      </c>
      <c r="C93" s="15">
        <v>23858</v>
      </c>
      <c r="D93" s="15">
        <f t="shared" si="3"/>
        <v>0</v>
      </c>
      <c r="E93" s="41">
        <v>7953</v>
      </c>
      <c r="F93" s="41">
        <v>7953</v>
      </c>
      <c r="G93" s="41">
        <f t="shared" si="4"/>
        <v>0</v>
      </c>
      <c r="H93" s="44"/>
    </row>
    <row r="94" spans="1:8" ht="12.75" customHeight="1">
      <c r="A94" s="6" t="s">
        <v>158</v>
      </c>
      <c r="B94" s="15">
        <v>24881</v>
      </c>
      <c r="C94" s="15">
        <v>24881</v>
      </c>
      <c r="D94" s="15">
        <f t="shared" si="3"/>
        <v>0</v>
      </c>
      <c r="E94" s="41">
        <v>8294</v>
      </c>
      <c r="F94" s="41">
        <v>8294</v>
      </c>
      <c r="G94" s="41">
        <f t="shared" si="4"/>
        <v>0</v>
      </c>
      <c r="H94" s="44"/>
    </row>
    <row r="95" spans="1:8" ht="12.75" customHeight="1">
      <c r="A95" s="8" t="s">
        <v>190</v>
      </c>
      <c r="B95" s="16">
        <v>4891</v>
      </c>
      <c r="C95" s="16">
        <v>4891</v>
      </c>
      <c r="D95" s="16">
        <f t="shared" si="3"/>
        <v>0</v>
      </c>
      <c r="E95" s="48">
        <v>1630</v>
      </c>
      <c r="F95" s="48">
        <v>1630</v>
      </c>
      <c r="G95" s="48">
        <f t="shared" si="4"/>
        <v>0</v>
      </c>
      <c r="H95" s="46"/>
    </row>
    <row r="96" spans="1:8" ht="13.5" customHeight="1">
      <c r="A96" s="4" t="s">
        <v>149</v>
      </c>
      <c r="B96" s="55">
        <v>39728</v>
      </c>
      <c r="C96" s="55">
        <v>39728</v>
      </c>
      <c r="D96" s="55">
        <f aca="true" t="shared" si="5" ref="D96:D133">+C96-B96</f>
        <v>0</v>
      </c>
      <c r="E96" s="42">
        <v>13243</v>
      </c>
      <c r="F96" s="42">
        <v>13243</v>
      </c>
      <c r="G96" s="42">
        <f aca="true" t="shared" si="6" ref="G96:G132">+F96-E96</f>
        <v>0</v>
      </c>
      <c r="H96" s="57"/>
    </row>
    <row r="97" spans="1:8" ht="13.5" customHeight="1">
      <c r="A97" s="6" t="s">
        <v>150</v>
      </c>
      <c r="B97" s="15">
        <v>23329</v>
      </c>
      <c r="C97" s="15">
        <v>23329</v>
      </c>
      <c r="D97" s="15">
        <f t="shared" si="5"/>
        <v>0</v>
      </c>
      <c r="E97" s="41">
        <v>7748</v>
      </c>
      <c r="F97" s="41">
        <v>7748</v>
      </c>
      <c r="G97" s="41">
        <f t="shared" si="6"/>
        <v>0</v>
      </c>
      <c r="H97" s="44"/>
    </row>
    <row r="98" spans="1:8" ht="13.5" customHeight="1">
      <c r="A98" s="6" t="s">
        <v>154</v>
      </c>
      <c r="B98" s="15">
        <v>39461</v>
      </c>
      <c r="C98" s="15">
        <v>39461</v>
      </c>
      <c r="D98" s="15">
        <f t="shared" si="5"/>
        <v>0</v>
      </c>
      <c r="E98" s="41">
        <v>13154</v>
      </c>
      <c r="F98" s="41">
        <v>13154</v>
      </c>
      <c r="G98" s="41">
        <f t="shared" si="6"/>
        <v>0</v>
      </c>
      <c r="H98" s="44"/>
    </row>
    <row r="99" spans="1:8" ht="13.5" customHeight="1">
      <c r="A99" s="43" t="s">
        <v>155</v>
      </c>
      <c r="B99" s="15">
        <v>39461</v>
      </c>
      <c r="C99" s="15">
        <v>39461</v>
      </c>
      <c r="D99" s="15">
        <f t="shared" si="5"/>
        <v>0</v>
      </c>
      <c r="E99" s="41">
        <v>13154</v>
      </c>
      <c r="F99" s="41">
        <v>13154</v>
      </c>
      <c r="G99" s="41">
        <f t="shared" si="6"/>
        <v>0</v>
      </c>
      <c r="H99" s="44"/>
    </row>
    <row r="100" spans="1:8" ht="13.5" customHeight="1">
      <c r="A100" s="43" t="s">
        <v>164</v>
      </c>
      <c r="B100" s="15">
        <v>17859</v>
      </c>
      <c r="C100" s="15">
        <v>17859</v>
      </c>
      <c r="D100" s="15">
        <f t="shared" si="5"/>
        <v>0</v>
      </c>
      <c r="E100" s="41">
        <v>5953</v>
      </c>
      <c r="F100" s="41">
        <v>5953</v>
      </c>
      <c r="G100" s="41">
        <f t="shared" si="6"/>
        <v>0</v>
      </c>
      <c r="H100" s="44"/>
    </row>
    <row r="101" spans="1:8" ht="13.5" customHeight="1">
      <c r="A101" s="43" t="s">
        <v>165</v>
      </c>
      <c r="B101" s="15">
        <v>13752</v>
      </c>
      <c r="C101" s="15">
        <v>13752</v>
      </c>
      <c r="D101" s="15">
        <f t="shared" si="5"/>
        <v>0</v>
      </c>
      <c r="E101" s="41">
        <v>4584</v>
      </c>
      <c r="F101" s="41">
        <v>4584</v>
      </c>
      <c r="G101" s="41">
        <f t="shared" si="6"/>
        <v>0</v>
      </c>
      <c r="H101" s="44"/>
    </row>
    <row r="102" spans="1:8" ht="13.5" customHeight="1">
      <c r="A102" s="43" t="s">
        <v>166</v>
      </c>
      <c r="B102" s="15">
        <v>17837</v>
      </c>
      <c r="C102" s="15">
        <v>17837</v>
      </c>
      <c r="D102" s="15">
        <f t="shared" si="5"/>
        <v>0</v>
      </c>
      <c r="E102" s="41">
        <v>5946</v>
      </c>
      <c r="F102" s="41">
        <v>5946</v>
      </c>
      <c r="G102" s="41">
        <f t="shared" si="6"/>
        <v>0</v>
      </c>
      <c r="H102" s="44"/>
    </row>
    <row r="103" spans="1:8" ht="13.5" customHeight="1">
      <c r="A103" s="43" t="s">
        <v>168</v>
      </c>
      <c r="B103" s="15">
        <v>10750</v>
      </c>
      <c r="C103" s="15">
        <v>10750</v>
      </c>
      <c r="D103" s="15">
        <f t="shared" si="5"/>
        <v>0</v>
      </c>
      <c r="E103" s="41">
        <v>3583</v>
      </c>
      <c r="F103" s="41">
        <v>3583</v>
      </c>
      <c r="G103" s="41">
        <f t="shared" si="6"/>
        <v>0</v>
      </c>
      <c r="H103" s="44"/>
    </row>
    <row r="104" spans="1:8" ht="13.5" customHeight="1">
      <c r="A104" s="43" t="s">
        <v>170</v>
      </c>
      <c r="B104" s="15">
        <v>11963</v>
      </c>
      <c r="C104" s="15">
        <v>11963</v>
      </c>
      <c r="D104" s="15">
        <f t="shared" si="5"/>
        <v>0</v>
      </c>
      <c r="E104" s="41">
        <v>4302</v>
      </c>
      <c r="F104" s="41">
        <v>4302</v>
      </c>
      <c r="G104" s="41">
        <f t="shared" si="6"/>
        <v>0</v>
      </c>
      <c r="H104" s="44"/>
    </row>
    <row r="105" spans="1:8" ht="13.5" customHeight="1">
      <c r="A105" s="43" t="s">
        <v>171</v>
      </c>
      <c r="B105" s="15">
        <v>17424</v>
      </c>
      <c r="C105" s="15">
        <v>17424</v>
      </c>
      <c r="D105" s="15">
        <f t="shared" si="5"/>
        <v>0</v>
      </c>
      <c r="E105" s="41">
        <v>5808</v>
      </c>
      <c r="F105" s="41">
        <v>5808</v>
      </c>
      <c r="G105" s="41">
        <f t="shared" si="6"/>
        <v>0</v>
      </c>
      <c r="H105" s="44"/>
    </row>
    <row r="106" spans="1:8" ht="13.5" customHeight="1">
      <c r="A106" s="43" t="s">
        <v>172</v>
      </c>
      <c r="B106" s="15">
        <v>14487</v>
      </c>
      <c r="C106" s="15">
        <v>14487</v>
      </c>
      <c r="D106" s="15">
        <f t="shared" si="5"/>
        <v>0</v>
      </c>
      <c r="E106" s="41">
        <v>4829</v>
      </c>
      <c r="F106" s="41">
        <v>4829</v>
      </c>
      <c r="G106" s="41">
        <f t="shared" si="6"/>
        <v>0</v>
      </c>
      <c r="H106" s="44"/>
    </row>
    <row r="107" spans="1:8" ht="13.5" customHeight="1">
      <c r="A107" s="43" t="s">
        <v>173</v>
      </c>
      <c r="B107" s="15">
        <v>10447</v>
      </c>
      <c r="C107" s="15">
        <v>10447</v>
      </c>
      <c r="D107" s="15">
        <f t="shared" si="5"/>
        <v>0</v>
      </c>
      <c r="E107" s="41">
        <v>3482</v>
      </c>
      <c r="F107" s="41">
        <v>3482</v>
      </c>
      <c r="G107" s="41">
        <f t="shared" si="6"/>
        <v>0</v>
      </c>
      <c r="H107" s="44"/>
    </row>
    <row r="108" spans="1:8" ht="13.5" customHeight="1">
      <c r="A108" s="43" t="s">
        <v>174</v>
      </c>
      <c r="B108" s="15">
        <v>38188</v>
      </c>
      <c r="C108" s="15">
        <v>38188</v>
      </c>
      <c r="D108" s="15">
        <f t="shared" si="5"/>
        <v>0</v>
      </c>
      <c r="E108" s="41">
        <v>12729</v>
      </c>
      <c r="F108" s="41">
        <v>12729</v>
      </c>
      <c r="G108" s="41">
        <f t="shared" si="6"/>
        <v>0</v>
      </c>
      <c r="H108" s="44"/>
    </row>
    <row r="109" spans="1:8" ht="13.5" customHeight="1">
      <c r="A109" s="43" t="s">
        <v>175</v>
      </c>
      <c r="B109" s="15">
        <v>13284</v>
      </c>
      <c r="C109" s="15">
        <v>13284</v>
      </c>
      <c r="D109" s="15">
        <f t="shared" si="5"/>
        <v>0</v>
      </c>
      <c r="E109" s="41">
        <v>4428</v>
      </c>
      <c r="F109" s="41">
        <v>4428</v>
      </c>
      <c r="G109" s="41">
        <f t="shared" si="6"/>
        <v>0</v>
      </c>
      <c r="H109" s="44"/>
    </row>
    <row r="110" spans="1:8" ht="13.5" customHeight="1">
      <c r="A110" s="43" t="s">
        <v>176</v>
      </c>
      <c r="B110" s="15">
        <v>11163</v>
      </c>
      <c r="C110" s="15">
        <v>11163</v>
      </c>
      <c r="D110" s="15">
        <f t="shared" si="5"/>
        <v>0</v>
      </c>
      <c r="E110" s="41">
        <v>3721</v>
      </c>
      <c r="F110" s="41">
        <v>3721</v>
      </c>
      <c r="G110" s="41">
        <f t="shared" si="6"/>
        <v>0</v>
      </c>
      <c r="H110" s="44"/>
    </row>
    <row r="111" spans="1:8" ht="13.5" customHeight="1">
      <c r="A111" s="43" t="s">
        <v>177</v>
      </c>
      <c r="B111" s="15">
        <v>20906</v>
      </c>
      <c r="C111" s="15">
        <v>20906</v>
      </c>
      <c r="D111" s="15">
        <f t="shared" si="5"/>
        <v>0</v>
      </c>
      <c r="E111" s="41">
        <v>8164</v>
      </c>
      <c r="F111" s="41">
        <v>8164</v>
      </c>
      <c r="G111" s="41">
        <f t="shared" si="6"/>
        <v>0</v>
      </c>
      <c r="H111" s="44"/>
    </row>
    <row r="112" spans="1:8" ht="13.5" customHeight="1">
      <c r="A112" s="43" t="s">
        <v>178</v>
      </c>
      <c r="B112" s="15">
        <v>19763</v>
      </c>
      <c r="C112" s="15">
        <v>19763</v>
      </c>
      <c r="D112" s="15">
        <f t="shared" si="5"/>
        <v>0</v>
      </c>
      <c r="E112" s="41">
        <v>6588</v>
      </c>
      <c r="F112" s="41">
        <v>6588</v>
      </c>
      <c r="G112" s="41">
        <f t="shared" si="6"/>
        <v>0</v>
      </c>
      <c r="H112" s="44"/>
    </row>
    <row r="113" spans="1:8" ht="13.5" customHeight="1">
      <c r="A113" s="43" t="s">
        <v>179</v>
      </c>
      <c r="B113" s="15">
        <v>16997</v>
      </c>
      <c r="C113" s="15">
        <v>16997</v>
      </c>
      <c r="D113" s="15">
        <f t="shared" si="5"/>
        <v>0</v>
      </c>
      <c r="E113" s="41">
        <v>5666</v>
      </c>
      <c r="F113" s="41">
        <v>5666</v>
      </c>
      <c r="G113" s="41">
        <f t="shared" si="6"/>
        <v>0</v>
      </c>
      <c r="H113" s="44"/>
    </row>
    <row r="114" spans="1:8" ht="13.5" customHeight="1">
      <c r="A114" s="43" t="s">
        <v>180</v>
      </c>
      <c r="B114" s="15">
        <v>14755</v>
      </c>
      <c r="C114" s="15">
        <v>14755</v>
      </c>
      <c r="D114" s="15">
        <f t="shared" si="5"/>
        <v>0</v>
      </c>
      <c r="E114" s="41">
        <v>4918</v>
      </c>
      <c r="F114" s="41">
        <v>4918</v>
      </c>
      <c r="G114" s="41">
        <f t="shared" si="6"/>
        <v>0</v>
      </c>
      <c r="H114" s="44"/>
    </row>
    <row r="115" spans="1:8" ht="13.5" customHeight="1">
      <c r="A115" s="6" t="s">
        <v>181</v>
      </c>
      <c r="B115" s="15">
        <v>11423</v>
      </c>
      <c r="C115" s="15">
        <v>11155</v>
      </c>
      <c r="D115" s="15">
        <f t="shared" si="5"/>
        <v>-268</v>
      </c>
      <c r="E115" s="41">
        <v>3783</v>
      </c>
      <c r="F115" s="41">
        <v>3694</v>
      </c>
      <c r="G115" s="41">
        <f t="shared" si="6"/>
        <v>-89</v>
      </c>
      <c r="H115" s="67" t="s">
        <v>214</v>
      </c>
    </row>
    <row r="116" spans="1:8" ht="13.5" customHeight="1">
      <c r="A116" s="43" t="s">
        <v>182</v>
      </c>
      <c r="B116" s="15">
        <v>21154</v>
      </c>
      <c r="C116" s="15">
        <v>21154</v>
      </c>
      <c r="D116" s="15">
        <f t="shared" si="5"/>
        <v>0</v>
      </c>
      <c r="E116" s="41">
        <v>8012</v>
      </c>
      <c r="F116" s="41">
        <v>8012</v>
      </c>
      <c r="G116" s="41">
        <f t="shared" si="6"/>
        <v>0</v>
      </c>
      <c r="H116" s="44"/>
    </row>
    <row r="117" spans="1:8" ht="13.5" customHeight="1">
      <c r="A117" s="43" t="s">
        <v>183</v>
      </c>
      <c r="B117" s="15">
        <v>14779</v>
      </c>
      <c r="C117" s="15">
        <v>14779</v>
      </c>
      <c r="D117" s="15">
        <f t="shared" si="5"/>
        <v>0</v>
      </c>
      <c r="E117" s="41">
        <v>4924</v>
      </c>
      <c r="F117" s="41">
        <v>4924</v>
      </c>
      <c r="G117" s="41">
        <f t="shared" si="6"/>
        <v>0</v>
      </c>
      <c r="H117" s="44"/>
    </row>
    <row r="118" spans="1:8" ht="13.5" customHeight="1">
      <c r="A118" s="43" t="s">
        <v>184</v>
      </c>
      <c r="B118" s="15">
        <v>13926</v>
      </c>
      <c r="C118" s="15">
        <v>13926</v>
      </c>
      <c r="D118" s="15">
        <f t="shared" si="5"/>
        <v>0</v>
      </c>
      <c r="E118" s="41">
        <v>4642</v>
      </c>
      <c r="F118" s="41">
        <v>4642</v>
      </c>
      <c r="G118" s="41">
        <f t="shared" si="6"/>
        <v>0</v>
      </c>
      <c r="H118" s="44"/>
    </row>
    <row r="119" spans="1:8" ht="13.5" customHeight="1">
      <c r="A119" s="43" t="s">
        <v>186</v>
      </c>
      <c r="B119" s="15">
        <v>15602</v>
      </c>
      <c r="C119" s="15">
        <v>15602</v>
      </c>
      <c r="D119" s="15">
        <f t="shared" si="5"/>
        <v>0</v>
      </c>
      <c r="E119" s="41">
        <v>5201</v>
      </c>
      <c r="F119" s="41">
        <v>5201</v>
      </c>
      <c r="G119" s="41">
        <f t="shared" si="6"/>
        <v>0</v>
      </c>
      <c r="H119" s="44"/>
    </row>
    <row r="120" spans="1:8" ht="13.5" customHeight="1">
      <c r="A120" s="43" t="s">
        <v>187</v>
      </c>
      <c r="B120" s="15">
        <v>12385</v>
      </c>
      <c r="C120" s="15">
        <v>12385</v>
      </c>
      <c r="D120" s="15">
        <f t="shared" si="5"/>
        <v>0</v>
      </c>
      <c r="E120" s="41">
        <v>4128</v>
      </c>
      <c r="F120" s="41">
        <v>4128</v>
      </c>
      <c r="G120" s="41">
        <f t="shared" si="6"/>
        <v>0</v>
      </c>
      <c r="H120" s="44"/>
    </row>
    <row r="121" spans="1:8" ht="13.5" customHeight="1">
      <c r="A121" s="43" t="s">
        <v>188</v>
      </c>
      <c r="B121" s="15">
        <v>11256</v>
      </c>
      <c r="C121" s="15">
        <v>11256</v>
      </c>
      <c r="D121" s="15">
        <f t="shared" si="5"/>
        <v>0</v>
      </c>
      <c r="E121" s="41">
        <v>3752</v>
      </c>
      <c r="F121" s="41">
        <v>3752</v>
      </c>
      <c r="G121" s="41">
        <f t="shared" si="6"/>
        <v>0</v>
      </c>
      <c r="H121" s="44"/>
    </row>
    <row r="122" spans="1:8" ht="13.5" customHeight="1">
      <c r="A122" s="43" t="s">
        <v>189</v>
      </c>
      <c r="B122" s="15">
        <v>8634</v>
      </c>
      <c r="C122" s="15">
        <v>8634</v>
      </c>
      <c r="D122" s="15">
        <f t="shared" si="5"/>
        <v>0</v>
      </c>
      <c r="E122" s="41">
        <v>3623</v>
      </c>
      <c r="F122" s="41">
        <v>3623</v>
      </c>
      <c r="G122" s="41">
        <f t="shared" si="6"/>
        <v>0</v>
      </c>
      <c r="H122" s="44"/>
    </row>
    <row r="123" spans="1:8" ht="13.5" customHeight="1">
      <c r="A123" s="43" t="s">
        <v>191</v>
      </c>
      <c r="B123" s="15">
        <v>16546</v>
      </c>
      <c r="C123" s="15">
        <v>16546</v>
      </c>
      <c r="D123" s="15">
        <f t="shared" si="5"/>
        <v>0</v>
      </c>
      <c r="E123" s="41">
        <v>5703</v>
      </c>
      <c r="F123" s="41">
        <v>5703</v>
      </c>
      <c r="G123" s="41">
        <f t="shared" si="6"/>
        <v>0</v>
      </c>
      <c r="H123" s="44"/>
    </row>
    <row r="124" spans="1:8" ht="13.5" customHeight="1">
      <c r="A124" s="43" t="s">
        <v>192</v>
      </c>
      <c r="B124" s="15">
        <v>14182</v>
      </c>
      <c r="C124" s="15">
        <v>14182</v>
      </c>
      <c r="D124" s="15">
        <f t="shared" si="5"/>
        <v>0</v>
      </c>
      <c r="E124" s="41">
        <v>5206</v>
      </c>
      <c r="F124" s="41">
        <v>5206</v>
      </c>
      <c r="G124" s="41">
        <f t="shared" si="6"/>
        <v>0</v>
      </c>
      <c r="H124" s="44"/>
    </row>
    <row r="125" spans="1:8" ht="13.5" customHeight="1">
      <c r="A125" s="43" t="s">
        <v>193</v>
      </c>
      <c r="B125" s="15">
        <v>10614</v>
      </c>
      <c r="C125" s="15">
        <v>10614</v>
      </c>
      <c r="D125" s="15">
        <f t="shared" si="5"/>
        <v>0</v>
      </c>
      <c r="E125" s="41">
        <v>3769</v>
      </c>
      <c r="F125" s="41">
        <v>3769</v>
      </c>
      <c r="G125" s="41">
        <f t="shared" si="6"/>
        <v>0</v>
      </c>
      <c r="H125" s="44"/>
    </row>
    <row r="126" spans="1:8" ht="13.5" customHeight="1">
      <c r="A126" s="43" t="s">
        <v>194</v>
      </c>
      <c r="B126" s="15">
        <v>12949</v>
      </c>
      <c r="C126" s="15">
        <v>12949</v>
      </c>
      <c r="D126" s="15">
        <f t="shared" si="5"/>
        <v>0</v>
      </c>
      <c r="E126" s="41">
        <v>4316</v>
      </c>
      <c r="F126" s="41">
        <v>4316</v>
      </c>
      <c r="G126" s="41">
        <f t="shared" si="6"/>
        <v>0</v>
      </c>
      <c r="H126" s="44"/>
    </row>
    <row r="127" spans="1:8" ht="13.5" customHeight="1">
      <c r="A127" s="47" t="s">
        <v>195</v>
      </c>
      <c r="B127" s="16">
        <v>6637</v>
      </c>
      <c r="C127" s="16">
        <v>6637</v>
      </c>
      <c r="D127" s="16">
        <f t="shared" si="5"/>
        <v>0</v>
      </c>
      <c r="E127" s="48">
        <v>2212</v>
      </c>
      <c r="F127" s="48">
        <v>2212</v>
      </c>
      <c r="G127" s="48">
        <f t="shared" si="6"/>
        <v>0</v>
      </c>
      <c r="H127" s="46"/>
    </row>
    <row r="128" spans="1:8" ht="15.75" customHeight="1">
      <c r="A128" s="56" t="s">
        <v>196</v>
      </c>
      <c r="B128" s="55">
        <v>6036</v>
      </c>
      <c r="C128" s="55">
        <v>6036</v>
      </c>
      <c r="D128" s="55">
        <f t="shared" si="5"/>
        <v>0</v>
      </c>
      <c r="E128" s="42">
        <v>2012</v>
      </c>
      <c r="F128" s="42">
        <v>2012</v>
      </c>
      <c r="G128" s="42">
        <f t="shared" si="6"/>
        <v>0</v>
      </c>
      <c r="H128" s="57"/>
    </row>
    <row r="129" spans="1:8" ht="11.25" customHeight="1">
      <c r="A129" s="43" t="s">
        <v>197</v>
      </c>
      <c r="B129" s="15">
        <v>9176</v>
      </c>
      <c r="C129" s="15">
        <v>9176</v>
      </c>
      <c r="D129" s="15">
        <f t="shared" si="5"/>
        <v>0</v>
      </c>
      <c r="E129" s="41">
        <v>3059</v>
      </c>
      <c r="F129" s="41">
        <v>3059</v>
      </c>
      <c r="G129" s="41">
        <f t="shared" si="6"/>
        <v>0</v>
      </c>
      <c r="H129" s="44"/>
    </row>
    <row r="130" spans="1:8" ht="11.25" customHeight="1">
      <c r="A130" s="43" t="s">
        <v>198</v>
      </c>
      <c r="B130" s="15">
        <v>7110</v>
      </c>
      <c r="C130" s="15">
        <v>7110</v>
      </c>
      <c r="D130" s="15">
        <f t="shared" si="5"/>
        <v>0</v>
      </c>
      <c r="E130" s="41">
        <v>2370</v>
      </c>
      <c r="F130" s="41">
        <v>2370</v>
      </c>
      <c r="G130" s="41">
        <f t="shared" si="6"/>
        <v>0</v>
      </c>
      <c r="H130" s="44"/>
    </row>
    <row r="131" spans="1:8" ht="11.25" customHeight="1">
      <c r="A131" s="43" t="s">
        <v>199</v>
      </c>
      <c r="B131" s="15">
        <v>9570</v>
      </c>
      <c r="C131" s="15">
        <v>9570</v>
      </c>
      <c r="D131" s="15">
        <f t="shared" si="5"/>
        <v>0</v>
      </c>
      <c r="E131" s="41">
        <v>3190</v>
      </c>
      <c r="F131" s="41">
        <v>3190</v>
      </c>
      <c r="G131" s="41">
        <f t="shared" si="6"/>
        <v>0</v>
      </c>
      <c r="H131" s="44"/>
    </row>
    <row r="132" spans="1:8" ht="11.25" customHeight="1">
      <c r="A132" s="43" t="s">
        <v>200</v>
      </c>
      <c r="B132" s="15">
        <v>5507</v>
      </c>
      <c r="C132" s="15">
        <v>5507</v>
      </c>
      <c r="D132" s="15">
        <f t="shared" si="5"/>
        <v>0</v>
      </c>
      <c r="E132" s="41">
        <v>1827</v>
      </c>
      <c r="F132" s="41">
        <v>1827</v>
      </c>
      <c r="G132" s="41">
        <f t="shared" si="6"/>
        <v>0</v>
      </c>
      <c r="H132" s="44"/>
    </row>
    <row r="133" spans="1:8" ht="11.25" customHeight="1">
      <c r="A133" s="43" t="s">
        <v>201</v>
      </c>
      <c r="B133" s="15">
        <v>6689</v>
      </c>
      <c r="C133" s="15">
        <v>6689</v>
      </c>
      <c r="D133" s="15">
        <f t="shared" si="5"/>
        <v>0</v>
      </c>
      <c r="E133" s="41">
        <v>2230</v>
      </c>
      <c r="F133" s="41">
        <v>2230</v>
      </c>
      <c r="G133" s="41">
        <f aca="true" t="shared" si="7" ref="G133:G138">+F133-E133</f>
        <v>0</v>
      </c>
      <c r="H133" s="44"/>
    </row>
    <row r="134" spans="1:8" ht="11.25" customHeight="1">
      <c r="A134" s="43" t="s">
        <v>202</v>
      </c>
      <c r="B134" s="15">
        <v>21440</v>
      </c>
      <c r="C134" s="15">
        <v>21440</v>
      </c>
      <c r="D134" s="15">
        <f aca="true" t="shared" si="8" ref="D134:D139">+C134-B134</f>
        <v>0</v>
      </c>
      <c r="E134" s="41">
        <v>7404</v>
      </c>
      <c r="F134" s="41">
        <v>7404</v>
      </c>
      <c r="G134" s="41">
        <f t="shared" si="7"/>
        <v>0</v>
      </c>
      <c r="H134" s="44"/>
    </row>
    <row r="135" spans="1:8" ht="11.25" customHeight="1">
      <c r="A135" s="43" t="s">
        <v>203</v>
      </c>
      <c r="B135" s="15">
        <v>5610</v>
      </c>
      <c r="C135" s="15">
        <v>5610</v>
      </c>
      <c r="D135" s="15">
        <f t="shared" si="8"/>
        <v>0</v>
      </c>
      <c r="E135" s="41">
        <v>1870</v>
      </c>
      <c r="F135" s="41">
        <v>1870</v>
      </c>
      <c r="G135" s="41">
        <f t="shared" si="7"/>
        <v>0</v>
      </c>
      <c r="H135" s="44"/>
    </row>
    <row r="136" spans="1:8" ht="11.25" customHeight="1">
      <c r="A136" s="43" t="s">
        <v>204</v>
      </c>
      <c r="B136" s="15">
        <v>9417</v>
      </c>
      <c r="C136" s="15">
        <v>9417</v>
      </c>
      <c r="D136" s="15">
        <f t="shared" si="8"/>
        <v>0</v>
      </c>
      <c r="E136" s="41">
        <v>3139</v>
      </c>
      <c r="F136" s="41">
        <v>3139</v>
      </c>
      <c r="G136" s="41">
        <f t="shared" si="7"/>
        <v>0</v>
      </c>
      <c r="H136" s="44"/>
    </row>
    <row r="137" spans="1:8" ht="11.25" customHeight="1">
      <c r="A137" s="43" t="s">
        <v>50</v>
      </c>
      <c r="B137" s="15">
        <v>7135</v>
      </c>
      <c r="C137" s="15">
        <v>7135</v>
      </c>
      <c r="D137" s="15">
        <f t="shared" si="8"/>
        <v>0</v>
      </c>
      <c r="E137" s="41">
        <v>2378</v>
      </c>
      <c r="F137" s="41">
        <v>2378</v>
      </c>
      <c r="G137" s="41">
        <f t="shared" si="7"/>
        <v>0</v>
      </c>
      <c r="H137" s="44"/>
    </row>
    <row r="138" spans="1:8" ht="11.25" customHeight="1">
      <c r="A138" s="43" t="s">
        <v>205</v>
      </c>
      <c r="B138" s="15">
        <v>3088</v>
      </c>
      <c r="C138" s="15">
        <v>3088</v>
      </c>
      <c r="D138" s="15">
        <f t="shared" si="8"/>
        <v>0</v>
      </c>
      <c r="E138" s="41">
        <v>870</v>
      </c>
      <c r="F138" s="41">
        <v>870</v>
      </c>
      <c r="G138" s="41">
        <f t="shared" si="7"/>
        <v>0</v>
      </c>
      <c r="H138" s="44"/>
    </row>
    <row r="139" spans="1:8" ht="31.5" customHeight="1">
      <c r="A139" s="50" t="s">
        <v>212</v>
      </c>
      <c r="B139" s="49">
        <f>SUM(B68:B138)</f>
        <v>1511927</v>
      </c>
      <c r="C139" s="49">
        <f>SUM(C68:C138)</f>
        <v>1511435</v>
      </c>
      <c r="D139" s="49">
        <f t="shared" si="8"/>
        <v>-492</v>
      </c>
      <c r="E139" s="49">
        <f>SUM(E68:E138)</f>
        <v>517479</v>
      </c>
      <c r="F139" s="49">
        <f>SUM(F68:F138)</f>
        <v>517390</v>
      </c>
      <c r="G139" s="49">
        <f>+F139-E139</f>
        <v>-89</v>
      </c>
      <c r="H139" s="51"/>
    </row>
    <row r="140" spans="1:8" ht="19.5" customHeight="1">
      <c r="A140" s="60" t="s">
        <v>211</v>
      </c>
      <c r="B140" s="61">
        <f aca="true" t="shared" si="9" ref="B140:G140">+B139+B66</f>
        <v>2065624</v>
      </c>
      <c r="C140" s="61">
        <f t="shared" si="9"/>
        <v>2065132</v>
      </c>
      <c r="D140" s="61">
        <f t="shared" si="9"/>
        <v>-492</v>
      </c>
      <c r="E140" s="61">
        <f t="shared" si="9"/>
        <v>661131</v>
      </c>
      <c r="F140" s="61">
        <f t="shared" si="9"/>
        <v>661042</v>
      </c>
      <c r="G140" s="61">
        <f t="shared" si="9"/>
        <v>-89</v>
      </c>
      <c r="H140" s="9"/>
    </row>
    <row r="141" spans="1:8" ht="12.75">
      <c r="A141" s="52"/>
      <c r="B141" s="52"/>
      <c r="C141" s="52"/>
      <c r="D141" s="52"/>
      <c r="E141" s="52"/>
      <c r="F141" s="52"/>
      <c r="G141" s="52"/>
      <c r="H141" s="53"/>
    </row>
  </sheetData>
  <sheetProtection/>
  <mergeCells count="4">
    <mergeCell ref="H1:H2"/>
    <mergeCell ref="A3:H3"/>
    <mergeCell ref="A67:H67"/>
    <mergeCell ref="B1:G1"/>
  </mergeCells>
  <printOptions/>
  <pageMargins left="0.7874015748031497" right="0.35433070866141736" top="0.88" bottom="0.5" header="0.43" footer="0.29"/>
  <pageSetup horizontalDpi="600" verticalDpi="600" orientation="landscape" paperSize="9" r:id="rId1"/>
  <headerFooter alignWithMargins="0">
    <oddHeader>&amp;C&amp;"Times New Roman,Félkövér"2007. évi lakás-, nem lakás ingatlanok felújítása
Iparosított technológiával épült lakóépületek felújítása&amp;R&amp;"Times New Roman,Normál"&amp;8 1/2008.(III.05).önk.rendelet
 6/a.sz. melléklet
ezer Ft</oddHeader>
    <oddFooter>&amp;L&amp;"Times New Roman,Normál"&amp;8&amp;D&amp;T&amp;C&amp;"Times New Roman,Normál"&amp;8&amp;Z&amp;F Berkéné M. Andrea&amp;R&amp;"Times New Roman,Normál"&amp;8&amp;P/&amp;N</oddFooter>
  </headerFooter>
  <rowBreaks count="4" manualBreakCount="4">
    <brk id="33" max="255" man="1"/>
    <brk id="66" max="255" man="1"/>
    <brk id="95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Tulajdonos</cp:lastModifiedBy>
  <cp:lastPrinted>2008-03-06T09:51:00Z</cp:lastPrinted>
  <dcterms:created xsi:type="dcterms:W3CDTF">2006-01-02T13:03:30Z</dcterms:created>
  <dcterms:modified xsi:type="dcterms:W3CDTF">2008-03-06T09:51:03Z</dcterms:modified>
  <cp:category/>
  <cp:version/>
  <cp:contentType/>
  <cp:contentStatus/>
</cp:coreProperties>
</file>