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6 LF Rm3" sheetId="1" r:id="rId1"/>
  </sheets>
  <definedNames>
    <definedName name="_xlnm.Print_Titles" localSheetId="0">'6 LF Rm3'!$1:$2</definedName>
    <definedName name="_xlnm.Print_Area" localSheetId="0">'6 LF Rm3'!$A$1:$F$34</definedName>
  </definedNames>
  <calcPr fullCalcOnLoad="1"/>
</workbook>
</file>

<file path=xl/sharedStrings.xml><?xml version="1.0" encoding="utf-8"?>
<sst xmlns="http://schemas.openxmlformats.org/spreadsheetml/2006/main" count="59" uniqueCount="48">
  <si>
    <t xml:space="preserve">Kálvária u. 7.  udvari szárny és épület tetőfelújítása       </t>
  </si>
  <si>
    <t>Áthúzódó kiadások</t>
  </si>
  <si>
    <t>Áthúzódó kiadások összesen</t>
  </si>
  <si>
    <t>x</t>
  </si>
  <si>
    <t xml:space="preserve"> Tartalékkeret</t>
  </si>
  <si>
    <t xml:space="preserve"> Összesen:</t>
  </si>
  <si>
    <t>Balázs János műteremlakások tetőfelújítás III. ütem</t>
  </si>
  <si>
    <t>Ady E. u. 1. felújításának terveztetése, födémcsere, tetőfelújítás</t>
  </si>
  <si>
    <t>Fő u. 20 lakóépület tetőfelújítás</t>
  </si>
  <si>
    <t>SÁVHÁZ átfogó felújítására vonatkozó tanulmány</t>
  </si>
  <si>
    <t>Ady E. u. 1.műemléki lak.ép.állagvédő felújítás tervezése</t>
  </si>
  <si>
    <t>Ady E.u.3. önk.bérlakás bontáshoz kapcs.hőszig.</t>
  </si>
  <si>
    <t>Nádasdi u.24. életveszély elhárítása</t>
  </si>
  <si>
    <t xml:space="preserve">66,4 % tul.hányad,ebből 4.089eft bevét.terhére           </t>
  </si>
  <si>
    <t>Fő u. 34. homlokzat és tető tervezése</t>
  </si>
  <si>
    <t>( részletezve 6/a melléklet)</t>
  </si>
  <si>
    <t xml:space="preserve">2007. évben megvalósuló panelfelújítások </t>
  </si>
  <si>
    <t>Vegyes tulajdonú épületek felújítása keret</t>
  </si>
  <si>
    <t>Kémények béléscsövezése (keretösszeg)</t>
  </si>
  <si>
    <t>Új induló feladatok keretösszege:</t>
  </si>
  <si>
    <t>Sávház copilit üvegfal csere folytatása</t>
  </si>
  <si>
    <t>Fő u. 8. erkély megerősítés önkormányzatra eső része</t>
  </si>
  <si>
    <t>Kontrássy u. 2/A épület felújítása önkormányzatra eső része</t>
  </si>
  <si>
    <t>Nyugati temető:  szociális helyiség zuhanyzó-vizesblokk</t>
  </si>
  <si>
    <t>Megnevezés</t>
  </si>
  <si>
    <t>Megjegyzés</t>
  </si>
  <si>
    <t xml:space="preserve"> Új induló feladatok összesen:</t>
  </si>
  <si>
    <t>54,32 % tulajdoni hányad</t>
  </si>
  <si>
    <t>Nádasdi u. 1/A-1/B ing.faházak és lépcsőfeljárók felújítása</t>
  </si>
  <si>
    <t>Piac támfal egy szakaszának megerősítése</t>
  </si>
  <si>
    <t>74,09 % tulajdoni hányad</t>
  </si>
  <si>
    <t>Pótigény ill.átcsop.</t>
  </si>
  <si>
    <t xml:space="preserve">   Mód. új előirányzat</t>
  </si>
  <si>
    <t>Eltérés                 ( +  - )</t>
  </si>
  <si>
    <t>garanciális visszatartás</t>
  </si>
  <si>
    <t>2006.évben indított panelfelújítások</t>
  </si>
  <si>
    <t>Fő u.34. épületfelújítás kivitelezés</t>
  </si>
  <si>
    <t>100 % tulajdoni hányad</t>
  </si>
  <si>
    <t>Berzsenyi u. 2/b.1/4. légcserélők</t>
  </si>
  <si>
    <t>Szociális bérlakások újrahasznosítás előtti lakhatást  gátló hibáinak kijavítása és közérdekű hatósági elhelyezés keret:</t>
  </si>
  <si>
    <t>2007 évi módosított előirányzat</t>
  </si>
  <si>
    <t>Fő u.74. bérlakás felújítása</t>
  </si>
  <si>
    <t>Dózsa Gy.u. 14.</t>
  </si>
  <si>
    <t xml:space="preserve">10 szint  </t>
  </si>
  <si>
    <t>Ady E. u. 1. födémcsere, tetőfelúíjtás saját erő</t>
  </si>
  <si>
    <t>Berzsenyi D.u.24/B bérlakása felújítása</t>
  </si>
  <si>
    <r>
      <t xml:space="preserve"> </t>
    </r>
    <r>
      <rPr>
        <sz val="10"/>
        <color indexed="12"/>
        <rFont val="Times New Roman"/>
        <family val="1"/>
      </rPr>
      <t xml:space="preserve">                         ( részletezve 6/a melléklet)</t>
    </r>
  </si>
  <si>
    <t>Keretemelés: Cukorgyár köz 1. ép.felújítás önk.tul.részre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</si>
</sst>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</numFmts>
  <fonts count="22">
    <font>
      <sz val="10"/>
      <name val="Arial CE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12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Alignment="1">
      <alignment/>
    </xf>
    <xf numFmtId="0" fontId="14" fillId="0" borderId="0" xfId="0" applyFont="1" applyBorder="1" applyAlignment="1">
      <alignment/>
    </xf>
    <xf numFmtId="49" fontId="1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9" fillId="0" borderId="2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9" fillId="0" borderId="2" xfId="0" applyNumberFormat="1" applyFont="1" applyBorder="1" applyAlignment="1">
      <alignment/>
    </xf>
    <xf numFmtId="0" fontId="11" fillId="0" borderId="3" xfId="0" applyFont="1" applyBorder="1" applyAlignment="1">
      <alignment horizontal="right"/>
    </xf>
    <xf numFmtId="0" fontId="1" fillId="0" borderId="4" xfId="0" applyFont="1" applyBorder="1" applyAlignment="1">
      <alignment wrapText="1"/>
    </xf>
    <xf numFmtId="0" fontId="4" fillId="0" borderId="4" xfId="0" applyFont="1" applyBorder="1" applyAlignment="1">
      <alignment horizontal="left"/>
    </xf>
    <xf numFmtId="3" fontId="12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 wrapText="1"/>
    </xf>
    <xf numFmtId="49" fontId="9" fillId="0" borderId="2" xfId="0" applyNumberFormat="1" applyFont="1" applyBorder="1" applyAlignment="1">
      <alignment/>
    </xf>
    <xf numFmtId="0" fontId="9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49" fontId="9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 wrapText="1"/>
    </xf>
    <xf numFmtId="3" fontId="1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wrapText="1"/>
    </xf>
    <xf numFmtId="3" fontId="2" fillId="0" borderId="6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3" fontId="5" fillId="0" borderId="7" xfId="0" applyNumberFormat="1" applyFont="1" applyBorder="1" applyAlignment="1">
      <alignment horizontal="right" wrapText="1"/>
    </xf>
    <xf numFmtId="3" fontId="5" fillId="0" borderId="7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16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3" fontId="5" fillId="0" borderId="6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5" fillId="0" borderId="0" xfId="0" applyFont="1" applyAlignment="1">
      <alignment/>
    </xf>
    <xf numFmtId="0" fontId="1" fillId="0" borderId="3" xfId="0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3" fontId="5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49" fontId="15" fillId="0" borderId="2" xfId="0" applyNumberFormat="1" applyFont="1" applyBorder="1" applyAlignment="1">
      <alignment/>
    </xf>
    <xf numFmtId="0" fontId="15" fillId="0" borderId="6" xfId="0" applyFont="1" applyBorder="1" applyAlignment="1">
      <alignment horizontal="right"/>
    </xf>
    <xf numFmtId="3" fontId="15" fillId="0" borderId="6" xfId="0" applyNumberFormat="1" applyFont="1" applyBorder="1" applyAlignment="1">
      <alignment/>
    </xf>
    <xf numFmtId="3" fontId="15" fillId="0" borderId="6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right"/>
    </xf>
    <xf numFmtId="3" fontId="3" fillId="0" borderId="4" xfId="0" applyNumberFormat="1" applyFont="1" applyFill="1" applyBorder="1" applyAlignment="1">
      <alignment horizontal="left" wrapText="1"/>
    </xf>
    <xf numFmtId="3" fontId="20" fillId="0" borderId="7" xfId="0" applyNumberFormat="1" applyFont="1" applyBorder="1" applyAlignment="1">
      <alignment horizontal="right"/>
    </xf>
    <xf numFmtId="49" fontId="15" fillId="0" borderId="2" xfId="0" applyNumberFormat="1" applyFont="1" applyBorder="1" applyAlignment="1">
      <alignment/>
    </xf>
    <xf numFmtId="3" fontId="3" fillId="0" borderId="4" xfId="0" applyNumberFormat="1" applyFont="1" applyBorder="1" applyAlignment="1">
      <alignment horizontal="left"/>
    </xf>
    <xf numFmtId="3" fontId="19" fillId="0" borderId="6" xfId="0" applyNumberFormat="1" applyFont="1" applyBorder="1" applyAlignment="1">
      <alignment/>
    </xf>
    <xf numFmtId="0" fontId="15" fillId="0" borderId="2" xfId="0" applyFont="1" applyBorder="1" applyAlignment="1">
      <alignment wrapText="1"/>
    </xf>
    <xf numFmtId="3" fontId="15" fillId="0" borderId="6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0" fontId="19" fillId="0" borderId="0" xfId="0" applyFont="1" applyAlignment="1">
      <alignment/>
    </xf>
    <xf numFmtId="49" fontId="19" fillId="0" borderId="2" xfId="0" applyNumberFormat="1" applyFont="1" applyBorder="1" applyAlignment="1">
      <alignment/>
    </xf>
    <xf numFmtId="3" fontId="15" fillId="0" borderId="6" xfId="0" applyNumberFormat="1" applyFont="1" applyFill="1" applyBorder="1" applyAlignment="1">
      <alignment/>
    </xf>
    <xf numFmtId="0" fontId="18" fillId="0" borderId="4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9" fillId="0" borderId="2" xfId="0" applyFont="1" applyBorder="1" applyAlignment="1">
      <alignment/>
    </xf>
    <xf numFmtId="49" fontId="15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3" fontId="19" fillId="0" borderId="6" xfId="0" applyNumberFormat="1" applyFont="1" applyFill="1" applyBorder="1" applyAlignment="1">
      <alignment/>
    </xf>
    <xf numFmtId="3" fontId="21" fillId="0" borderId="4" xfId="0" applyNumberFormat="1" applyFont="1" applyFill="1" applyBorder="1" applyAlignment="1">
      <alignment horizontal="left"/>
    </xf>
    <xf numFmtId="49" fontId="21" fillId="0" borderId="4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H245"/>
  <sheetViews>
    <sheetView tabSelected="1" workbookViewId="0" topLeftCell="A28">
      <selection activeCell="C8" sqref="C8"/>
    </sheetView>
  </sheetViews>
  <sheetFormatPr defaultColWidth="9.00390625" defaultRowHeight="12.75"/>
  <cols>
    <col min="1" max="1" width="51.25390625" style="2" customWidth="1"/>
    <col min="2" max="5" width="13.875" style="9" customWidth="1"/>
    <col min="6" max="6" width="36.75390625" style="2" customWidth="1"/>
    <col min="7" max="16384" width="9.125" style="2" customWidth="1"/>
  </cols>
  <sheetData>
    <row r="1" spans="1:6" s="8" customFormat="1" ht="22.5" customHeight="1">
      <c r="A1" s="83" t="s">
        <v>24</v>
      </c>
      <c r="B1" s="81" t="s">
        <v>40</v>
      </c>
      <c r="C1" s="81" t="s">
        <v>31</v>
      </c>
      <c r="D1" s="81" t="s">
        <v>32</v>
      </c>
      <c r="E1" s="81" t="s">
        <v>33</v>
      </c>
      <c r="F1" s="85" t="s">
        <v>25</v>
      </c>
    </row>
    <row r="2" spans="1:6" s="8" customFormat="1" ht="19.5" customHeight="1">
      <c r="A2" s="84"/>
      <c r="B2" s="82"/>
      <c r="C2" s="82"/>
      <c r="D2" s="82"/>
      <c r="E2" s="82"/>
      <c r="F2" s="86"/>
    </row>
    <row r="3" spans="1:34" ht="12.75" customHeight="1">
      <c r="A3" s="11" t="s">
        <v>1</v>
      </c>
      <c r="B3" s="36"/>
      <c r="C3" s="36"/>
      <c r="D3" s="36"/>
      <c r="E3" s="36"/>
      <c r="F3" s="1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3" customFormat="1" ht="14.25" customHeight="1">
      <c r="A4" s="14" t="s">
        <v>6</v>
      </c>
      <c r="B4" s="37">
        <v>45</v>
      </c>
      <c r="C4" s="34">
        <v>0</v>
      </c>
      <c r="D4" s="34">
        <f aca="true" t="shared" si="0" ref="D4:D11">+B4+C4</f>
        <v>45</v>
      </c>
      <c r="E4" s="34">
        <f aca="true" t="shared" si="1" ref="E4:E13">+D4-B4</f>
        <v>0</v>
      </c>
      <c r="F4" s="46" t="s">
        <v>34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s="4" customFormat="1" ht="14.25" customHeight="1">
      <c r="A5" s="16" t="s">
        <v>8</v>
      </c>
      <c r="B5" s="37">
        <v>220</v>
      </c>
      <c r="C5" s="34">
        <v>0</v>
      </c>
      <c r="D5" s="34">
        <f>+B5+C5</f>
        <v>220</v>
      </c>
      <c r="E5" s="34">
        <f>+D5-B5</f>
        <v>0</v>
      </c>
      <c r="F5" s="46" t="s">
        <v>34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3" customFormat="1" ht="14.25" customHeight="1">
      <c r="A6" s="14" t="s">
        <v>7</v>
      </c>
      <c r="B6" s="37">
        <v>199</v>
      </c>
      <c r="C6" s="34">
        <v>0</v>
      </c>
      <c r="D6" s="34">
        <f t="shared" si="0"/>
        <v>199</v>
      </c>
      <c r="E6" s="34">
        <f t="shared" si="1"/>
        <v>0</v>
      </c>
      <c r="F6" s="4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6" s="5" customFormat="1" ht="14.25" customHeight="1">
      <c r="A7" s="15" t="s">
        <v>10</v>
      </c>
      <c r="B7" s="37">
        <v>198</v>
      </c>
      <c r="C7" s="34">
        <v>0</v>
      </c>
      <c r="D7" s="34">
        <f>+B7+C7</f>
        <v>198</v>
      </c>
      <c r="E7" s="34">
        <f>+D7-B7</f>
        <v>0</v>
      </c>
      <c r="F7" s="19"/>
    </row>
    <row r="8" spans="1:6" s="5" customFormat="1" ht="14.25" customHeight="1">
      <c r="A8" s="16" t="s">
        <v>22</v>
      </c>
      <c r="B8" s="37">
        <v>6147</v>
      </c>
      <c r="C8" s="34">
        <v>0</v>
      </c>
      <c r="D8" s="34">
        <f t="shared" si="0"/>
        <v>6147</v>
      </c>
      <c r="E8" s="34">
        <f t="shared" si="1"/>
        <v>0</v>
      </c>
      <c r="F8" s="21" t="s">
        <v>13</v>
      </c>
    </row>
    <row r="9" spans="1:6" s="5" customFormat="1" ht="14.25" customHeight="1">
      <c r="A9" s="15" t="s">
        <v>12</v>
      </c>
      <c r="B9" s="37">
        <v>1922</v>
      </c>
      <c r="C9" s="34">
        <v>0</v>
      </c>
      <c r="D9" s="34">
        <f>+B9+C9</f>
        <v>1922</v>
      </c>
      <c r="E9" s="34">
        <f>+D9-B9</f>
        <v>0</v>
      </c>
      <c r="F9" s="23"/>
    </row>
    <row r="10" spans="1:6" s="5" customFormat="1" ht="14.25" customHeight="1">
      <c r="A10" s="22" t="s">
        <v>9</v>
      </c>
      <c r="B10" s="37">
        <v>1872</v>
      </c>
      <c r="C10" s="34">
        <v>0</v>
      </c>
      <c r="D10" s="34">
        <f t="shared" si="0"/>
        <v>1872</v>
      </c>
      <c r="E10" s="34">
        <f t="shared" si="1"/>
        <v>0</v>
      </c>
      <c r="F10" s="23"/>
    </row>
    <row r="11" spans="1:6" s="5" customFormat="1" ht="14.25" customHeight="1">
      <c r="A11" s="15" t="s">
        <v>11</v>
      </c>
      <c r="B11" s="37">
        <v>397</v>
      </c>
      <c r="C11" s="34">
        <v>0</v>
      </c>
      <c r="D11" s="34">
        <f t="shared" si="0"/>
        <v>397</v>
      </c>
      <c r="E11" s="34">
        <f t="shared" si="1"/>
        <v>0</v>
      </c>
      <c r="F11" s="23"/>
    </row>
    <row r="12" spans="1:6" s="5" customFormat="1" ht="14.25" customHeight="1">
      <c r="A12" s="16" t="s">
        <v>21</v>
      </c>
      <c r="B12" s="37">
        <v>954</v>
      </c>
      <c r="C12" s="34">
        <v>0</v>
      </c>
      <c r="D12" s="34">
        <f>+B12+C12</f>
        <v>954</v>
      </c>
      <c r="E12" s="34">
        <f>+D12-B12</f>
        <v>0</v>
      </c>
      <c r="F12" s="20" t="s">
        <v>27</v>
      </c>
    </row>
    <row r="13" spans="1:6" s="73" customFormat="1" ht="14.25" customHeight="1">
      <c r="A13" s="70" t="s">
        <v>35</v>
      </c>
      <c r="B13" s="71">
        <f>608307-54300</f>
        <v>554007</v>
      </c>
      <c r="C13" s="67">
        <v>-310</v>
      </c>
      <c r="D13" s="67">
        <f>+B13+C13</f>
        <v>553697</v>
      </c>
      <c r="E13" s="67">
        <f t="shared" si="1"/>
        <v>-310</v>
      </c>
      <c r="F13" s="72" t="s">
        <v>46</v>
      </c>
    </row>
    <row r="14" spans="1:6" s="5" customFormat="1" ht="21.75" customHeight="1">
      <c r="A14" s="49" t="s">
        <v>2</v>
      </c>
      <c r="B14" s="31">
        <f>SUM(B4:B13)</f>
        <v>565961</v>
      </c>
      <c r="C14" s="31">
        <f>SUM(C4:C13)</f>
        <v>-310</v>
      </c>
      <c r="D14" s="31">
        <f>SUM(D4:D13)</f>
        <v>565651</v>
      </c>
      <c r="E14" s="31">
        <f>SUM(E4:E13)</f>
        <v>-310</v>
      </c>
      <c r="F14" s="24"/>
    </row>
    <row r="15" spans="1:6" s="69" customFormat="1" ht="25.5" customHeight="1">
      <c r="A15" s="74" t="s">
        <v>17</v>
      </c>
      <c r="B15" s="65">
        <f>11000+2938+466</f>
        <v>14404</v>
      </c>
      <c r="C15" s="65">
        <v>2381</v>
      </c>
      <c r="D15" s="65">
        <f aca="true" t="shared" si="2" ref="D15:D21">+B15+C15</f>
        <v>16785</v>
      </c>
      <c r="E15" s="65">
        <f aca="true" t="shared" si="3" ref="E15:E21">+D15-B15</f>
        <v>2381</v>
      </c>
      <c r="F15" s="61" t="s">
        <v>47</v>
      </c>
    </row>
    <row r="16" spans="1:6" s="4" customFormat="1" ht="37.5" customHeight="1">
      <c r="A16" s="44" t="s">
        <v>39</v>
      </c>
      <c r="B16" s="30">
        <f>4000-363</f>
        <v>3637</v>
      </c>
      <c r="C16" s="45">
        <v>-948</v>
      </c>
      <c r="D16" s="45">
        <f t="shared" si="2"/>
        <v>2689</v>
      </c>
      <c r="E16" s="45">
        <f t="shared" si="3"/>
        <v>-948</v>
      </c>
      <c r="F16" s="25"/>
    </row>
    <row r="17" spans="1:6" s="55" customFormat="1" ht="17.25" customHeight="1">
      <c r="A17" s="53" t="s">
        <v>41</v>
      </c>
      <c r="B17" s="34">
        <v>363</v>
      </c>
      <c r="C17" s="34">
        <v>0</v>
      </c>
      <c r="D17" s="34">
        <f>+B17+C17</f>
        <v>363</v>
      </c>
      <c r="E17" s="34">
        <f>+D17-B17</f>
        <v>0</v>
      </c>
      <c r="F17" s="54"/>
    </row>
    <row r="18" spans="1:6" s="69" customFormat="1" ht="17.25" customHeight="1">
      <c r="A18" s="66" t="s">
        <v>45</v>
      </c>
      <c r="B18" s="67">
        <v>0</v>
      </c>
      <c r="C18" s="67">
        <v>948</v>
      </c>
      <c r="D18" s="67">
        <f t="shared" si="2"/>
        <v>948</v>
      </c>
      <c r="E18" s="67">
        <f t="shared" si="3"/>
        <v>948</v>
      </c>
      <c r="F18" s="68"/>
    </row>
    <row r="19" spans="1:6" s="77" customFormat="1" ht="17.25" customHeight="1">
      <c r="A19" s="43" t="s">
        <v>18</v>
      </c>
      <c r="B19" s="45">
        <f>1000-191</f>
        <v>809</v>
      </c>
      <c r="C19" s="45">
        <v>0</v>
      </c>
      <c r="D19" s="45">
        <f t="shared" si="2"/>
        <v>809</v>
      </c>
      <c r="E19" s="45">
        <f t="shared" si="3"/>
        <v>0</v>
      </c>
      <c r="F19" s="76"/>
    </row>
    <row r="20" spans="1:6" s="55" customFormat="1" ht="15" customHeight="1">
      <c r="A20" s="53" t="s">
        <v>42</v>
      </c>
      <c r="B20" s="34">
        <v>191</v>
      </c>
      <c r="C20" s="34">
        <v>0</v>
      </c>
      <c r="D20" s="34">
        <f t="shared" si="2"/>
        <v>191</v>
      </c>
      <c r="E20" s="34">
        <f t="shared" si="3"/>
        <v>0</v>
      </c>
      <c r="F20" s="54"/>
    </row>
    <row r="21" spans="1:6" s="69" customFormat="1" ht="17.25" customHeight="1">
      <c r="A21" s="74" t="s">
        <v>19</v>
      </c>
      <c r="B21" s="78">
        <f>(15398+33069-5000)-B24</f>
        <v>43125</v>
      </c>
      <c r="C21" s="65">
        <f>-C22-C25-C26</f>
        <v>-9605</v>
      </c>
      <c r="D21" s="65">
        <f t="shared" si="2"/>
        <v>33520</v>
      </c>
      <c r="E21" s="65">
        <f t="shared" si="3"/>
        <v>-9605</v>
      </c>
      <c r="F21" s="79"/>
    </row>
    <row r="22" spans="1:6" s="48" customFormat="1" ht="14.25" customHeight="1">
      <c r="A22" s="56" t="s">
        <v>28</v>
      </c>
      <c r="B22" s="57" t="s">
        <v>3</v>
      </c>
      <c r="C22" s="58">
        <v>4872</v>
      </c>
      <c r="D22" s="59">
        <f>+C22</f>
        <v>4872</v>
      </c>
      <c r="E22" s="59">
        <f>+D22</f>
        <v>4872</v>
      </c>
      <c r="F22" s="75"/>
    </row>
    <row r="23" spans="1:6" ht="14.25" customHeight="1">
      <c r="A23" s="16" t="s">
        <v>29</v>
      </c>
      <c r="B23" s="38" t="s">
        <v>3</v>
      </c>
      <c r="C23" s="34">
        <v>0</v>
      </c>
      <c r="D23" s="35" t="s">
        <v>3</v>
      </c>
      <c r="E23" s="35">
        <v>0</v>
      </c>
      <c r="F23" s="26"/>
    </row>
    <row r="24" spans="1:6" s="9" customFormat="1" ht="14.25" customHeight="1">
      <c r="A24" s="12" t="s">
        <v>14</v>
      </c>
      <c r="B24" s="38">
        <v>342</v>
      </c>
      <c r="C24" s="37">
        <v>0</v>
      </c>
      <c r="D24" s="37">
        <f>+B24+C24</f>
        <v>342</v>
      </c>
      <c r="E24" s="37">
        <f>+D24-B24</f>
        <v>0</v>
      </c>
      <c r="F24" s="42" t="s">
        <v>37</v>
      </c>
    </row>
    <row r="25" spans="1:6" s="48" customFormat="1" ht="14.25" customHeight="1">
      <c r="A25" s="56" t="s">
        <v>0</v>
      </c>
      <c r="B25" s="57" t="s">
        <v>3</v>
      </c>
      <c r="C25" s="58">
        <v>3223</v>
      </c>
      <c r="D25" s="59">
        <f>+C25</f>
        <v>3223</v>
      </c>
      <c r="E25" s="59">
        <f>+D25</f>
        <v>3223</v>
      </c>
      <c r="F25" s="60"/>
    </row>
    <row r="26" spans="1:6" s="48" customFormat="1" ht="14.25" customHeight="1">
      <c r="A26" s="63" t="s">
        <v>23</v>
      </c>
      <c r="B26" s="59" t="s">
        <v>3</v>
      </c>
      <c r="C26" s="58">
        <v>1510</v>
      </c>
      <c r="D26" s="59">
        <f>+C26</f>
        <v>1510</v>
      </c>
      <c r="E26" s="59">
        <f>+D26</f>
        <v>1510</v>
      </c>
      <c r="F26" s="64"/>
    </row>
    <row r="27" spans="1:6" s="9" customFormat="1" ht="14.25" customHeight="1">
      <c r="A27" s="12" t="s">
        <v>20</v>
      </c>
      <c r="B27" s="38" t="s">
        <v>3</v>
      </c>
      <c r="C27" s="37">
        <v>0</v>
      </c>
      <c r="D27" s="32" t="s">
        <v>3</v>
      </c>
      <c r="E27" s="32">
        <v>0</v>
      </c>
      <c r="F27" s="42" t="s">
        <v>43</v>
      </c>
    </row>
    <row r="28" spans="1:6" s="9" customFormat="1" ht="14.25" customHeight="1">
      <c r="A28" s="15" t="s">
        <v>44</v>
      </c>
      <c r="B28" s="38" t="s">
        <v>3</v>
      </c>
      <c r="C28" s="37">
        <v>0</v>
      </c>
      <c r="D28" s="32" t="s">
        <v>3</v>
      </c>
      <c r="E28" s="32">
        <v>0</v>
      </c>
      <c r="F28" s="50" t="s">
        <v>30</v>
      </c>
    </row>
    <row r="29" spans="1:6" s="9" customFormat="1" ht="14.25" customHeight="1">
      <c r="A29" s="15" t="s">
        <v>36</v>
      </c>
      <c r="B29" s="32" t="s">
        <v>3</v>
      </c>
      <c r="C29" s="37">
        <v>0</v>
      </c>
      <c r="D29" s="32" t="s">
        <v>3</v>
      </c>
      <c r="E29" s="32">
        <v>0</v>
      </c>
      <c r="F29" s="50"/>
    </row>
    <row r="30" spans="1:6" s="9" customFormat="1" ht="12.75">
      <c r="A30" s="52" t="s">
        <v>38</v>
      </c>
      <c r="B30" s="32">
        <v>36</v>
      </c>
      <c r="C30" s="32">
        <v>0</v>
      </c>
      <c r="D30" s="37">
        <f>+B30+C30</f>
        <v>36</v>
      </c>
      <c r="E30" s="37">
        <f>+D30-B30</f>
        <v>0</v>
      </c>
      <c r="F30" s="51"/>
    </row>
    <row r="31" spans="1:6" s="69" customFormat="1" ht="15" customHeight="1">
      <c r="A31" s="70" t="s">
        <v>16</v>
      </c>
      <c r="B31" s="78">
        <f>1519233-3123</f>
        <v>1516110</v>
      </c>
      <c r="C31" s="65">
        <v>-4183</v>
      </c>
      <c r="D31" s="65">
        <f>+B31+C31</f>
        <v>1511927</v>
      </c>
      <c r="E31" s="65">
        <f>+D31-B31</f>
        <v>-4183</v>
      </c>
      <c r="F31" s="80" t="s">
        <v>15</v>
      </c>
    </row>
    <row r="32" spans="1:6" s="5" customFormat="1" ht="16.5" customHeight="1">
      <c r="A32" s="49" t="s">
        <v>26</v>
      </c>
      <c r="B32" s="39">
        <f>SUM(B21:B31)</f>
        <v>1559613</v>
      </c>
      <c r="C32" s="39">
        <f>SUM(C21:C31)</f>
        <v>-4183</v>
      </c>
      <c r="D32" s="39">
        <f>SUM(D21:D31)</f>
        <v>1555430</v>
      </c>
      <c r="E32" s="39">
        <f>SUM(E21:E31)</f>
        <v>-4183</v>
      </c>
      <c r="F32" s="27"/>
    </row>
    <row r="33" spans="1:6" s="5" customFormat="1" ht="15.75" customHeight="1">
      <c r="A33" s="13" t="s">
        <v>4</v>
      </c>
      <c r="B33" s="40">
        <f>3000-36</f>
        <v>2964</v>
      </c>
      <c r="C33" s="34">
        <v>0</v>
      </c>
      <c r="D33" s="34">
        <f>+B33+C33</f>
        <v>2964</v>
      </c>
      <c r="E33" s="34">
        <f>+D33-B33</f>
        <v>0</v>
      </c>
      <c r="F33" s="28"/>
    </row>
    <row r="34" spans="1:6" s="10" customFormat="1" ht="18" customHeight="1">
      <c r="A34" s="17" t="s">
        <v>5</v>
      </c>
      <c r="B34" s="62">
        <f>+B14+B15+B16+B17+B18+B19+B20+B32+B33</f>
        <v>2147942</v>
      </c>
      <c r="C34" s="33">
        <f>+C14+C15+C16+C17+C18+C19+C20+C32+C33</f>
        <v>-2112</v>
      </c>
      <c r="D34" s="33">
        <f>+D14+D15+D16+D17+D18+D19+D20+D32+D33</f>
        <v>2145830</v>
      </c>
      <c r="E34" s="33">
        <f>+E14+E15+E16+E17+E18+E19+E20+E32+E33</f>
        <v>-2112</v>
      </c>
      <c r="F34" s="29"/>
    </row>
    <row r="35" spans="2:6" s="5" customFormat="1" ht="12.75">
      <c r="B35" s="41"/>
      <c r="C35" s="41"/>
      <c r="D35" s="41"/>
      <c r="E35" s="41"/>
      <c r="F35" s="7"/>
    </row>
    <row r="36" spans="2:6" s="5" customFormat="1" ht="12.75">
      <c r="B36" s="41"/>
      <c r="C36" s="41"/>
      <c r="D36" s="41"/>
      <c r="E36" s="41"/>
      <c r="F36" s="7"/>
    </row>
    <row r="37" spans="2:6" s="5" customFormat="1" ht="12.75">
      <c r="B37" s="41"/>
      <c r="C37" s="41"/>
      <c r="D37" s="41"/>
      <c r="E37" s="41"/>
      <c r="F37" s="7"/>
    </row>
    <row r="38" spans="2:6" s="5" customFormat="1" ht="12.75">
      <c r="B38" s="41"/>
      <c r="C38" s="41"/>
      <c r="D38" s="41"/>
      <c r="E38" s="41"/>
      <c r="F38" s="7"/>
    </row>
    <row r="39" spans="2:6" s="5" customFormat="1" ht="12.75">
      <c r="B39" s="41"/>
      <c r="C39" s="41"/>
      <c r="D39" s="41"/>
      <c r="E39" s="41"/>
      <c r="F39" s="7"/>
    </row>
    <row r="40" spans="2:6" s="5" customFormat="1" ht="12.75">
      <c r="B40" s="41"/>
      <c r="C40" s="41"/>
      <c r="D40" s="41"/>
      <c r="E40" s="41"/>
      <c r="F40" s="7"/>
    </row>
    <row r="41" spans="2:6" s="5" customFormat="1" ht="12.75">
      <c r="B41" s="41"/>
      <c r="C41" s="41"/>
      <c r="D41" s="41"/>
      <c r="E41" s="41"/>
      <c r="F41" s="7"/>
    </row>
    <row r="42" spans="2:6" s="5" customFormat="1" ht="12.75">
      <c r="B42" s="41"/>
      <c r="C42" s="41"/>
      <c r="D42" s="41"/>
      <c r="E42" s="41"/>
      <c r="F42" s="7"/>
    </row>
    <row r="43" spans="2:6" s="5" customFormat="1" ht="12.75">
      <c r="B43" s="41"/>
      <c r="C43" s="41"/>
      <c r="D43" s="41"/>
      <c r="E43" s="41"/>
      <c r="F43" s="7"/>
    </row>
    <row r="44" spans="2:6" s="5" customFormat="1" ht="12.75">
      <c r="B44" s="41"/>
      <c r="C44" s="41"/>
      <c r="D44" s="41"/>
      <c r="E44" s="41"/>
      <c r="F44" s="7"/>
    </row>
    <row r="45" spans="2:6" s="5" customFormat="1" ht="12.75">
      <c r="B45" s="41"/>
      <c r="C45" s="41"/>
      <c r="D45" s="41"/>
      <c r="E45" s="41"/>
      <c r="F45" s="7"/>
    </row>
    <row r="46" spans="2:6" s="5" customFormat="1" ht="12.75">
      <c r="B46" s="41"/>
      <c r="C46" s="41"/>
      <c r="D46" s="41"/>
      <c r="E46" s="41"/>
      <c r="F46" s="7"/>
    </row>
    <row r="47" spans="2:6" s="5" customFormat="1" ht="12.75">
      <c r="B47" s="41"/>
      <c r="C47" s="41"/>
      <c r="D47" s="41"/>
      <c r="E47" s="41"/>
      <c r="F47" s="7"/>
    </row>
    <row r="48" spans="2:6" s="5" customFormat="1" ht="12.75">
      <c r="B48" s="41"/>
      <c r="C48" s="41"/>
      <c r="D48" s="41"/>
      <c r="E48" s="41"/>
      <c r="F48" s="7"/>
    </row>
    <row r="49" spans="2:6" s="5" customFormat="1" ht="12.75">
      <c r="B49" s="41"/>
      <c r="C49" s="41"/>
      <c r="D49" s="41"/>
      <c r="E49" s="41"/>
      <c r="F49" s="7"/>
    </row>
    <row r="50" spans="2:6" s="5" customFormat="1" ht="12.75">
      <c r="B50" s="41"/>
      <c r="C50" s="41"/>
      <c r="D50" s="41"/>
      <c r="E50" s="41"/>
      <c r="F50" s="7"/>
    </row>
    <row r="51" spans="2:6" s="5" customFormat="1" ht="12.75">
      <c r="B51" s="41"/>
      <c r="C51" s="41"/>
      <c r="D51" s="41"/>
      <c r="E51" s="41"/>
      <c r="F51" s="7"/>
    </row>
    <row r="52" spans="2:6" s="5" customFormat="1" ht="12.75">
      <c r="B52" s="41"/>
      <c r="C52" s="41"/>
      <c r="D52" s="41"/>
      <c r="E52" s="41"/>
      <c r="F52" s="7"/>
    </row>
    <row r="53" spans="2:6" s="5" customFormat="1" ht="12.75">
      <c r="B53" s="41"/>
      <c r="C53" s="41"/>
      <c r="D53" s="41"/>
      <c r="E53" s="41"/>
      <c r="F53" s="7"/>
    </row>
    <row r="54" spans="2:6" s="5" customFormat="1" ht="12.75">
      <c r="B54" s="41"/>
      <c r="C54" s="41"/>
      <c r="D54" s="41"/>
      <c r="E54" s="41"/>
      <c r="F54" s="7"/>
    </row>
    <row r="55" spans="2:6" s="5" customFormat="1" ht="12.75">
      <c r="B55" s="41"/>
      <c r="C55" s="41"/>
      <c r="D55" s="41"/>
      <c r="E55" s="41"/>
      <c r="F55" s="7"/>
    </row>
    <row r="56" spans="2:6" s="5" customFormat="1" ht="12.75">
      <c r="B56" s="41"/>
      <c r="C56" s="41"/>
      <c r="D56" s="41"/>
      <c r="E56" s="41"/>
      <c r="F56" s="7"/>
    </row>
    <row r="57" spans="2:6" s="5" customFormat="1" ht="12.75">
      <c r="B57" s="41"/>
      <c r="C57" s="41"/>
      <c r="D57" s="41"/>
      <c r="E57" s="41"/>
      <c r="F57" s="7"/>
    </row>
    <row r="58" spans="2:6" s="5" customFormat="1" ht="12.75">
      <c r="B58" s="41"/>
      <c r="C58" s="41"/>
      <c r="D58" s="41"/>
      <c r="E58" s="41"/>
      <c r="F58" s="7"/>
    </row>
    <row r="59" spans="2:6" s="5" customFormat="1" ht="12.75">
      <c r="B59" s="41"/>
      <c r="C59" s="41"/>
      <c r="D59" s="41"/>
      <c r="E59" s="41"/>
      <c r="F59" s="7"/>
    </row>
    <row r="60" spans="2:6" s="5" customFormat="1" ht="12.75">
      <c r="B60" s="41"/>
      <c r="C60" s="41"/>
      <c r="D60" s="41"/>
      <c r="E60" s="41"/>
      <c r="F60" s="7"/>
    </row>
    <row r="61" spans="2:6" s="5" customFormat="1" ht="12.75">
      <c r="B61" s="41"/>
      <c r="C61" s="41"/>
      <c r="D61" s="41"/>
      <c r="E61" s="41"/>
      <c r="F61" s="7"/>
    </row>
    <row r="62" spans="2:6" s="5" customFormat="1" ht="12.75">
      <c r="B62" s="41"/>
      <c r="C62" s="41"/>
      <c r="D62" s="41"/>
      <c r="E62" s="41"/>
      <c r="F62" s="7"/>
    </row>
    <row r="63" spans="2:6" s="5" customFormat="1" ht="12.75">
      <c r="B63" s="41"/>
      <c r="C63" s="41"/>
      <c r="D63" s="41"/>
      <c r="E63" s="41"/>
      <c r="F63" s="7"/>
    </row>
    <row r="64" spans="2:6" s="5" customFormat="1" ht="12.75">
      <c r="B64" s="41"/>
      <c r="C64" s="41"/>
      <c r="D64" s="41"/>
      <c r="E64" s="41"/>
      <c r="F64" s="7"/>
    </row>
    <row r="65" spans="2:6" s="5" customFormat="1" ht="12.75">
      <c r="B65" s="41"/>
      <c r="C65" s="41"/>
      <c r="D65" s="41"/>
      <c r="E65" s="41"/>
      <c r="F65" s="7"/>
    </row>
    <row r="66" spans="2:6" s="5" customFormat="1" ht="12.75">
      <c r="B66" s="41"/>
      <c r="C66" s="41"/>
      <c r="D66" s="41"/>
      <c r="E66" s="41"/>
      <c r="F66" s="7"/>
    </row>
    <row r="67" spans="2:6" s="5" customFormat="1" ht="12.75">
      <c r="B67" s="41"/>
      <c r="C67" s="41"/>
      <c r="D67" s="41"/>
      <c r="E67" s="41"/>
      <c r="F67" s="7"/>
    </row>
    <row r="68" spans="2:6" s="5" customFormat="1" ht="12.75">
      <c r="B68" s="41"/>
      <c r="C68" s="41"/>
      <c r="D68" s="41"/>
      <c r="E68" s="41"/>
      <c r="F68" s="7"/>
    </row>
    <row r="69" spans="2:6" s="5" customFormat="1" ht="12.75">
      <c r="B69" s="41"/>
      <c r="C69" s="41"/>
      <c r="D69" s="41"/>
      <c r="E69" s="41"/>
      <c r="F69" s="7"/>
    </row>
    <row r="70" spans="2:6" s="5" customFormat="1" ht="12.75">
      <c r="B70" s="41"/>
      <c r="C70" s="41"/>
      <c r="D70" s="41"/>
      <c r="E70" s="41"/>
      <c r="F70" s="7"/>
    </row>
    <row r="71" spans="2:6" s="5" customFormat="1" ht="12.75">
      <c r="B71" s="41"/>
      <c r="C71" s="41"/>
      <c r="D71" s="41"/>
      <c r="E71" s="41"/>
      <c r="F71" s="7"/>
    </row>
    <row r="72" spans="2:6" s="5" customFormat="1" ht="12.75">
      <c r="B72" s="41"/>
      <c r="C72" s="41"/>
      <c r="D72" s="41"/>
      <c r="E72" s="41"/>
      <c r="F72" s="7"/>
    </row>
    <row r="73" spans="2:6" s="5" customFormat="1" ht="12.75">
      <c r="B73" s="41"/>
      <c r="C73" s="41"/>
      <c r="D73" s="41"/>
      <c r="E73" s="41"/>
      <c r="F73" s="7"/>
    </row>
    <row r="74" spans="2:6" s="5" customFormat="1" ht="12.75">
      <c r="B74" s="41"/>
      <c r="C74" s="41"/>
      <c r="D74" s="41"/>
      <c r="E74" s="41"/>
      <c r="F74" s="7"/>
    </row>
    <row r="75" spans="2:6" s="5" customFormat="1" ht="12.75">
      <c r="B75" s="41"/>
      <c r="C75" s="41"/>
      <c r="D75" s="41"/>
      <c r="E75" s="41"/>
      <c r="F75" s="7"/>
    </row>
    <row r="76" spans="2:6" s="5" customFormat="1" ht="12.75">
      <c r="B76" s="41"/>
      <c r="C76" s="41"/>
      <c r="D76" s="41"/>
      <c r="E76" s="41"/>
      <c r="F76" s="7"/>
    </row>
    <row r="77" spans="2:6" s="5" customFormat="1" ht="12.75">
      <c r="B77" s="41"/>
      <c r="C77" s="41"/>
      <c r="D77" s="41"/>
      <c r="E77" s="41"/>
      <c r="F77" s="7"/>
    </row>
    <row r="78" spans="2:6" s="5" customFormat="1" ht="12.75">
      <c r="B78" s="41"/>
      <c r="C78" s="41"/>
      <c r="D78" s="41"/>
      <c r="E78" s="41"/>
      <c r="F78" s="7"/>
    </row>
    <row r="79" spans="2:6" s="5" customFormat="1" ht="12.75">
      <c r="B79" s="41"/>
      <c r="C79" s="41"/>
      <c r="D79" s="41"/>
      <c r="E79" s="41"/>
      <c r="F79" s="7"/>
    </row>
    <row r="80" spans="2:6" s="5" customFormat="1" ht="12.75">
      <c r="B80" s="41"/>
      <c r="C80" s="41"/>
      <c r="D80" s="41"/>
      <c r="E80" s="41"/>
      <c r="F80" s="7"/>
    </row>
    <row r="81" spans="2:6" s="5" customFormat="1" ht="12.75">
      <c r="B81" s="41"/>
      <c r="C81" s="41"/>
      <c r="D81" s="41"/>
      <c r="E81" s="41"/>
      <c r="F81" s="7"/>
    </row>
    <row r="82" spans="2:6" s="5" customFormat="1" ht="12.75">
      <c r="B82" s="41"/>
      <c r="C82" s="41"/>
      <c r="D82" s="41"/>
      <c r="E82" s="41"/>
      <c r="F82" s="7"/>
    </row>
    <row r="83" spans="2:6" s="5" customFormat="1" ht="12.75">
      <c r="B83" s="41"/>
      <c r="C83" s="41"/>
      <c r="D83" s="41"/>
      <c r="E83" s="41"/>
      <c r="F83" s="7"/>
    </row>
    <row r="84" spans="2:6" s="5" customFormat="1" ht="12.75">
      <c r="B84" s="41"/>
      <c r="C84" s="41"/>
      <c r="D84" s="41"/>
      <c r="E84" s="41"/>
      <c r="F84" s="7"/>
    </row>
    <row r="85" spans="2:6" s="5" customFormat="1" ht="12.75">
      <c r="B85" s="41"/>
      <c r="C85" s="41"/>
      <c r="D85" s="41"/>
      <c r="E85" s="41"/>
      <c r="F85" s="7"/>
    </row>
    <row r="86" spans="2:6" s="5" customFormat="1" ht="12.75">
      <c r="B86" s="41"/>
      <c r="C86" s="41"/>
      <c r="D86" s="41"/>
      <c r="E86" s="41"/>
      <c r="F86" s="7"/>
    </row>
    <row r="87" spans="2:6" s="5" customFormat="1" ht="12.75">
      <c r="B87" s="41"/>
      <c r="C87" s="41"/>
      <c r="D87" s="41"/>
      <c r="E87" s="41"/>
      <c r="F87" s="7"/>
    </row>
    <row r="88" spans="2:6" s="5" customFormat="1" ht="12.75">
      <c r="B88" s="41"/>
      <c r="C88" s="41"/>
      <c r="D88" s="41"/>
      <c r="E88" s="41"/>
      <c r="F88" s="7"/>
    </row>
    <row r="89" spans="2:6" s="5" customFormat="1" ht="12.75">
      <c r="B89" s="41"/>
      <c r="C89" s="41"/>
      <c r="D89" s="41"/>
      <c r="E89" s="41"/>
      <c r="F89" s="7"/>
    </row>
    <row r="90" spans="2:6" s="5" customFormat="1" ht="12.75">
      <c r="B90" s="41"/>
      <c r="C90" s="41"/>
      <c r="D90" s="41"/>
      <c r="E90" s="41"/>
      <c r="F90" s="7"/>
    </row>
    <row r="91" spans="2:6" s="5" customFormat="1" ht="12.75">
      <c r="B91" s="41"/>
      <c r="C91" s="41"/>
      <c r="D91" s="41"/>
      <c r="E91" s="41"/>
      <c r="F91" s="7"/>
    </row>
    <row r="92" spans="2:6" s="5" customFormat="1" ht="12.75">
      <c r="B92" s="41"/>
      <c r="C92" s="41"/>
      <c r="D92" s="41"/>
      <c r="E92" s="41"/>
      <c r="F92" s="7"/>
    </row>
    <row r="93" spans="2:6" s="5" customFormat="1" ht="12.75">
      <c r="B93" s="41"/>
      <c r="C93" s="41"/>
      <c r="D93" s="41"/>
      <c r="E93" s="41"/>
      <c r="F93" s="7"/>
    </row>
    <row r="94" spans="2:6" s="5" customFormat="1" ht="12.75">
      <c r="B94" s="41"/>
      <c r="C94" s="41"/>
      <c r="D94" s="41"/>
      <c r="E94" s="41"/>
      <c r="F94" s="7"/>
    </row>
    <row r="95" spans="2:6" s="5" customFormat="1" ht="12.75">
      <c r="B95" s="41"/>
      <c r="C95" s="41"/>
      <c r="D95" s="41"/>
      <c r="E95" s="41"/>
      <c r="F95" s="7"/>
    </row>
    <row r="96" spans="1:6" ht="12.75">
      <c r="A96" s="5"/>
      <c r="B96" s="41"/>
      <c r="C96" s="41"/>
      <c r="D96" s="41"/>
      <c r="E96" s="41"/>
      <c r="F96" s="7"/>
    </row>
    <row r="97" spans="1:6" ht="12.75">
      <c r="A97" s="5"/>
      <c r="B97" s="41"/>
      <c r="C97" s="41"/>
      <c r="D97" s="41"/>
      <c r="E97" s="41"/>
      <c r="F97" s="7"/>
    </row>
    <row r="98" spans="1:6" ht="12.75">
      <c r="A98" s="5"/>
      <c r="B98" s="41"/>
      <c r="C98" s="41"/>
      <c r="D98" s="41"/>
      <c r="E98" s="41"/>
      <c r="F98" s="7"/>
    </row>
    <row r="99" spans="1:6" ht="12.75">
      <c r="A99" s="5"/>
      <c r="B99" s="41"/>
      <c r="C99" s="41"/>
      <c r="D99" s="41"/>
      <c r="E99" s="41"/>
      <c r="F99" s="7"/>
    </row>
    <row r="100" spans="1:6" ht="12.75">
      <c r="A100" s="5"/>
      <c r="B100" s="41"/>
      <c r="C100" s="41"/>
      <c r="D100" s="41"/>
      <c r="E100" s="41"/>
      <c r="F100" s="7"/>
    </row>
    <row r="101" spans="1:6" ht="12.75">
      <c r="A101" s="5"/>
      <c r="B101" s="41"/>
      <c r="C101" s="41"/>
      <c r="D101" s="41"/>
      <c r="E101" s="41"/>
      <c r="F101" s="7"/>
    </row>
    <row r="102" spans="1:6" ht="12.75">
      <c r="A102" s="5"/>
      <c r="B102" s="41"/>
      <c r="C102" s="41"/>
      <c r="D102" s="41"/>
      <c r="E102" s="41"/>
      <c r="F102" s="7"/>
    </row>
    <row r="103" spans="1:6" ht="12.75">
      <c r="A103" s="5"/>
      <c r="B103" s="41"/>
      <c r="C103" s="41"/>
      <c r="D103" s="41"/>
      <c r="E103" s="41"/>
      <c r="F103" s="7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 s="1"/>
    </row>
    <row r="219" ht="12.75">
      <c r="F219" s="1"/>
    </row>
    <row r="220" ht="12.75">
      <c r="F220" s="1"/>
    </row>
    <row r="221" ht="12.75">
      <c r="F221" s="1"/>
    </row>
    <row r="222" ht="12.75">
      <c r="F222" s="1"/>
    </row>
    <row r="223" ht="12.75">
      <c r="F223" s="1"/>
    </row>
    <row r="224" ht="12.75">
      <c r="F224" s="1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2.75">
      <c r="F237" s="1"/>
    </row>
    <row r="238" ht="12.75">
      <c r="F238" s="1"/>
    </row>
    <row r="239" ht="12.75">
      <c r="F239" s="1"/>
    </row>
    <row r="240" ht="12.75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</sheetData>
  <mergeCells count="6">
    <mergeCell ref="D1:D2"/>
    <mergeCell ref="E1:E2"/>
    <mergeCell ref="A1:A2"/>
    <mergeCell ref="F1:F2"/>
    <mergeCell ref="B1:B2"/>
    <mergeCell ref="C1:C2"/>
  </mergeCells>
  <printOptions horizontalCentered="1"/>
  <pageMargins left="0.3937007874015748" right="0.32" top="0.88" bottom="0.58" header="0.34" footer="0.25"/>
  <pageSetup blackAndWhite="1" horizontalDpi="300" verticalDpi="300" orientation="landscape" paperSize="9" scale="90" r:id="rId1"/>
  <headerFooter alignWithMargins="0">
    <oddHeader>&amp;C&amp;"Times New Roman,Félkövér"&amp;14Lakás-, nem lakás ingatlanok felújítása&amp;"Arial CE,Normál"&amp;10
&amp;R&amp;"Times New Roman,Normál"&amp;8 37/2007.(X.4)önk.hat. 
6.sz. melléklet 
ezer Ft
</oddHeader>
    <oddFooter>&amp;L&amp;"Times New Roman,Normál"&amp;8Kaposvár, &amp;D&amp;C&amp;"Times New Roman,Normál"&amp;8&amp;Z&amp;F/&amp;A        Szabó Tiborné&amp;"Arial CE,Normál"&amp;10
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Balogh Réka</cp:lastModifiedBy>
  <cp:lastPrinted>2007-10-02T09:15:55Z</cp:lastPrinted>
  <dcterms:created xsi:type="dcterms:W3CDTF">2006-10-17T07:01:27Z</dcterms:created>
  <dcterms:modified xsi:type="dcterms:W3CDTF">2007-10-02T09:15:56Z</dcterms:modified>
  <cp:category/>
  <cp:version/>
  <cp:contentType/>
  <cp:contentStatus/>
</cp:coreProperties>
</file>