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8.Víz" sheetId="1" r:id="rId1"/>
  </sheets>
  <definedNames>
    <definedName name="_xlnm.Print_Titles" localSheetId="0">'8.Víz'!$1:$3</definedName>
    <definedName name="_xlnm.Print_Area" localSheetId="0">'8.Víz'!$A$1:$H$42</definedName>
  </definedNames>
  <calcPr fullCalcOnLoad="1"/>
</workbook>
</file>

<file path=xl/sharedStrings.xml><?xml version="1.0" encoding="utf-8"?>
<sst xmlns="http://schemas.openxmlformats.org/spreadsheetml/2006/main" count="97" uniqueCount="66">
  <si>
    <t>Megnevezés</t>
  </si>
  <si>
    <t>Szerződéses lekötöttség</t>
  </si>
  <si>
    <t>Megjegyzés</t>
  </si>
  <si>
    <t>összege</t>
  </si>
  <si>
    <t>%-a</t>
  </si>
  <si>
    <t xml:space="preserve"> -</t>
  </si>
  <si>
    <t xml:space="preserve">2006.év összesen  teljesítés        </t>
  </si>
  <si>
    <t>Teljesítés          %-a</t>
  </si>
  <si>
    <t>x</t>
  </si>
  <si>
    <t>Áthúzódó kiadások összesen</t>
  </si>
  <si>
    <t xml:space="preserve"> </t>
  </si>
  <si>
    <t>2006 évi eredeti előirányzat</t>
  </si>
  <si>
    <t>Módosított előirányzat</t>
  </si>
  <si>
    <t>Áthúzódó kiadások</t>
  </si>
  <si>
    <t>Tartalékkeret</t>
  </si>
  <si>
    <t>Összesen:</t>
  </si>
  <si>
    <t>2006. évi terv</t>
  </si>
  <si>
    <t>Kútrekonstrukció VI.vízmű 15.kút</t>
  </si>
  <si>
    <t>Vízbázisvédelmi tanulmány</t>
  </si>
  <si>
    <t>Következő évi kútrekonstrukciók tervezési munkái</t>
  </si>
  <si>
    <t>Következő évi hálózat-rekonstrukciók tervezési munkái  (Dózsa Gy, Mező,       Guba S, Kossuth L, Vöröstelek, Kanizsai utcák)</t>
  </si>
  <si>
    <t>Ivóvíz biológiai ammónium mentesítési technológia félüzemi kísérletek</t>
  </si>
  <si>
    <t xml:space="preserve"> I/1. Új induló feladatok az üzemeltető kiviteleze tételes elszámolással keretösszeg :</t>
  </si>
  <si>
    <t>Szennyvízszivattyúk értéknövelő felújítása  I. ütem</t>
  </si>
  <si>
    <t>Szennyvíz szivattyú felújítás II.ütem</t>
  </si>
  <si>
    <t>2 db</t>
  </si>
  <si>
    <t>Búvárszivattyúk felújítása</t>
  </si>
  <si>
    <t>3 db</t>
  </si>
  <si>
    <t>Szerelvénycserék</t>
  </si>
  <si>
    <t>8 db</t>
  </si>
  <si>
    <t>Bekötéscserék</t>
  </si>
  <si>
    <t>10 db</t>
  </si>
  <si>
    <t>II. vízműtelep elzáró szerelv.csere</t>
  </si>
  <si>
    <t>1 db</t>
  </si>
  <si>
    <t>Szennyvíztelep fúvó felújítás</t>
  </si>
  <si>
    <t>Szennyvíztelep II. sz. dobszűrő felújítás</t>
  </si>
  <si>
    <t>Szennyvíztelep előülepítő szalagkábel cseréje</t>
  </si>
  <si>
    <t>6 db transzformátor kapcsolószekrény megemelése</t>
  </si>
  <si>
    <t>Berzsenyi u. párhuzamos vízvezeték megszüntetése</t>
  </si>
  <si>
    <t>VI. vízmű Rákói átemelő szivattyú felújítása</t>
  </si>
  <si>
    <t>Pécsi u-i kutak útelzáró sorompók pótlása</t>
  </si>
  <si>
    <t>Gr.Apponyi A köz vízvezeték kiváltása</t>
  </si>
  <si>
    <t>Eger u.25/a vízvezeték kiváltása</t>
  </si>
  <si>
    <t>lakossági befizetés</t>
  </si>
  <si>
    <t>Szennyvízszivattyúk ért.növ.felújítása II.ütem</t>
  </si>
  <si>
    <t>Szennyvízaknák ért.növ.felújítása</t>
  </si>
  <si>
    <t xml:space="preserve"> I/1. Új induló feladatok az üzemeltető kivitelezése tételes elszámolással össz.</t>
  </si>
  <si>
    <t xml:space="preserve"> I/2. Új induló versenyeztetett feladatok idegen kivitelezésben keretösszeg</t>
  </si>
  <si>
    <t>Kútrekosntrukciók</t>
  </si>
  <si>
    <t>4 db VI/13; VI/20; VI/B1/2, IV/6.</t>
  </si>
  <si>
    <t>Csordahegyi víztároló tetőszigetelése</t>
  </si>
  <si>
    <t>Ezredév u-i vízvezeték rekonst.</t>
  </si>
  <si>
    <t>236 m NA 80</t>
  </si>
  <si>
    <t>Ady E. u-i vízvezeték rekonstrukció tervezési munkái</t>
  </si>
  <si>
    <t>240 m NA 300</t>
  </si>
  <si>
    <t>131 m NA 250</t>
  </si>
  <si>
    <t>Irányi D. u. vízvezeték rekonstrukció</t>
  </si>
  <si>
    <t>216 m NA 80</t>
  </si>
  <si>
    <t>Kvár I. szennyvíztelep átemelő szivattyú cseréje</t>
  </si>
  <si>
    <t xml:space="preserve"> I/2. Új induló versenyeztetett feladatok idegen kivitelezésben összesen</t>
  </si>
  <si>
    <t>garanciális visszatartás</t>
  </si>
  <si>
    <t>ÁFA differencia</t>
  </si>
  <si>
    <t xml:space="preserve">371/2005.(XII.14.)önk.hat.  5./    19 db </t>
  </si>
  <si>
    <t>Víziközmű aknafedlapok szintre emelése</t>
  </si>
  <si>
    <t>Ady E. u-i szennyvízcsat. rekonstrukció tervezési munkái                                                                   (vízvezeték rekonstrukcióval együtt)</t>
  </si>
  <si>
    <r>
      <t>garanciális visszatartás           800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</si>
</sst>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/>
    </xf>
    <xf numFmtId="168" fontId="4" fillId="0" borderId="3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3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/>
    </xf>
    <xf numFmtId="49" fontId="7" fillId="0" borderId="3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/>
    </xf>
    <xf numFmtId="168" fontId="5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3" fontId="4" fillId="0" borderId="3" xfId="0" applyNumberFormat="1" applyFont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66"/>
  <sheetViews>
    <sheetView tabSelected="1" workbookViewId="0" topLeftCell="A13">
      <selection activeCell="A13" sqref="A1:H16384"/>
    </sheetView>
  </sheetViews>
  <sheetFormatPr defaultColWidth="9.00390625" defaultRowHeight="12.75"/>
  <cols>
    <col min="1" max="1" width="54.00390625" style="2" customWidth="1"/>
    <col min="2" max="2" width="11.125" style="2" customWidth="1"/>
    <col min="3" max="3" width="10.25390625" style="29" customWidth="1"/>
    <col min="4" max="4" width="8.875" style="29" customWidth="1"/>
    <col min="5" max="5" width="9.25390625" style="29" customWidth="1"/>
    <col min="6" max="6" width="11.375" style="29" customWidth="1"/>
    <col min="7" max="7" width="8.75390625" style="29" customWidth="1"/>
    <col min="8" max="8" width="28.75390625" style="2" customWidth="1"/>
    <col min="9" max="16384" width="9.125" style="2" customWidth="1"/>
  </cols>
  <sheetData>
    <row r="1" spans="1:9" ht="12.75" customHeight="1">
      <c r="A1" s="37" t="s">
        <v>0</v>
      </c>
      <c r="B1" s="34" t="s">
        <v>11</v>
      </c>
      <c r="C1" s="34" t="s">
        <v>12</v>
      </c>
      <c r="D1" s="38" t="s">
        <v>1</v>
      </c>
      <c r="E1" s="39"/>
      <c r="F1" s="34" t="s">
        <v>6</v>
      </c>
      <c r="G1" s="34" t="s">
        <v>7</v>
      </c>
      <c r="H1" s="34" t="s">
        <v>2</v>
      </c>
      <c r="I1" s="2" t="s">
        <v>10</v>
      </c>
    </row>
    <row r="2" spans="1:8" ht="12.75" customHeight="1">
      <c r="A2" s="37"/>
      <c r="B2" s="35" t="s">
        <v>16</v>
      </c>
      <c r="C2" s="35"/>
      <c r="D2" s="40"/>
      <c r="E2" s="41"/>
      <c r="F2" s="35"/>
      <c r="G2" s="35"/>
      <c r="H2" s="35"/>
    </row>
    <row r="3" spans="1:8" ht="27.75" customHeight="1">
      <c r="A3" s="37"/>
      <c r="B3" s="36"/>
      <c r="C3" s="36"/>
      <c r="D3" s="1" t="s">
        <v>3</v>
      </c>
      <c r="E3" s="3" t="s">
        <v>4</v>
      </c>
      <c r="F3" s="36"/>
      <c r="G3" s="36"/>
      <c r="H3" s="36"/>
    </row>
    <row r="4" spans="1:8" s="7" customFormat="1" ht="17.25" customHeight="1">
      <c r="A4" s="4" t="s">
        <v>13</v>
      </c>
      <c r="B4" s="5"/>
      <c r="C4" s="6"/>
      <c r="D4" s="6"/>
      <c r="E4" s="6"/>
      <c r="F4" s="6"/>
      <c r="G4" s="6"/>
      <c r="H4" s="5"/>
    </row>
    <row r="5" spans="1:8" s="7" customFormat="1" ht="17.25" customHeight="1">
      <c r="A5" s="8" t="s">
        <v>17</v>
      </c>
      <c r="B5" s="9">
        <v>17716</v>
      </c>
      <c r="C5" s="9">
        <v>17716</v>
      </c>
      <c r="D5" s="10">
        <f>+C5</f>
        <v>17716</v>
      </c>
      <c r="E5" s="11">
        <f aca="true" t="shared" si="0" ref="E5:E10">+D5/C5*100</f>
        <v>100</v>
      </c>
      <c r="F5" s="10">
        <v>17716</v>
      </c>
      <c r="G5" s="11">
        <f aca="true" t="shared" si="1" ref="G5:G10">+F5/C5*100</f>
        <v>100</v>
      </c>
      <c r="H5" s="12"/>
    </row>
    <row r="6" spans="1:8" s="7" customFormat="1" ht="17.25" customHeight="1">
      <c r="A6" s="8" t="s">
        <v>18</v>
      </c>
      <c r="B6" s="9">
        <v>6856</v>
      </c>
      <c r="C6" s="9">
        <v>6856</v>
      </c>
      <c r="D6" s="10">
        <f>+C6</f>
        <v>6856</v>
      </c>
      <c r="E6" s="11">
        <f t="shared" si="0"/>
        <v>100</v>
      </c>
      <c r="F6" s="10">
        <v>6856</v>
      </c>
      <c r="G6" s="11">
        <f t="shared" si="1"/>
        <v>100</v>
      </c>
      <c r="H6" s="12"/>
    </row>
    <row r="7" spans="1:8" s="13" customFormat="1" ht="17.25" customHeight="1">
      <c r="A7" s="8" t="s">
        <v>19</v>
      </c>
      <c r="B7" s="9">
        <v>750</v>
      </c>
      <c r="C7" s="9">
        <v>750</v>
      </c>
      <c r="D7" s="10">
        <f>+C7</f>
        <v>750</v>
      </c>
      <c r="E7" s="11">
        <f t="shared" si="0"/>
        <v>100</v>
      </c>
      <c r="F7" s="10">
        <v>750</v>
      </c>
      <c r="G7" s="11">
        <f t="shared" si="1"/>
        <v>100</v>
      </c>
      <c r="H7" s="12"/>
    </row>
    <row r="8" spans="1:8" s="13" customFormat="1" ht="28.5" customHeight="1">
      <c r="A8" s="14" t="s">
        <v>20</v>
      </c>
      <c r="B8" s="9">
        <v>2530</v>
      </c>
      <c r="C8" s="9">
        <v>2530</v>
      </c>
      <c r="D8" s="10">
        <f>+C8</f>
        <v>2530</v>
      </c>
      <c r="E8" s="11">
        <f t="shared" si="0"/>
        <v>100</v>
      </c>
      <c r="F8" s="10">
        <f>860+1670</f>
        <v>2530</v>
      </c>
      <c r="G8" s="11">
        <f t="shared" si="1"/>
        <v>100</v>
      </c>
      <c r="H8" s="12"/>
    </row>
    <row r="9" spans="1:8" s="13" customFormat="1" ht="17.25" customHeight="1">
      <c r="A9" s="8" t="s">
        <v>21</v>
      </c>
      <c r="B9" s="9">
        <v>6400</v>
      </c>
      <c r="C9" s="9">
        <v>6400</v>
      </c>
      <c r="D9" s="10">
        <f>+C9</f>
        <v>6400</v>
      </c>
      <c r="E9" s="11">
        <f t="shared" si="0"/>
        <v>100</v>
      </c>
      <c r="F9" s="10">
        <f>6145</f>
        <v>6145</v>
      </c>
      <c r="G9" s="11">
        <f t="shared" si="1"/>
        <v>96.015625</v>
      </c>
      <c r="H9" s="30" t="s">
        <v>61</v>
      </c>
    </row>
    <row r="10" spans="1:8" s="7" customFormat="1" ht="23.25" customHeight="1">
      <c r="A10" s="15" t="s">
        <v>9</v>
      </c>
      <c r="B10" s="16">
        <f>SUM(B5:B9)</f>
        <v>34252</v>
      </c>
      <c r="C10" s="16">
        <f>SUM(C5:C9)</f>
        <v>34252</v>
      </c>
      <c r="D10" s="16">
        <f>SUM(D5:D9)</f>
        <v>34252</v>
      </c>
      <c r="E10" s="17">
        <f t="shared" si="0"/>
        <v>100</v>
      </c>
      <c r="F10" s="16">
        <f>SUM(F5:F9)</f>
        <v>33997</v>
      </c>
      <c r="G10" s="17">
        <f t="shared" si="1"/>
        <v>99.25551792596052</v>
      </c>
      <c r="H10" s="16"/>
    </row>
    <row r="11" spans="1:8" s="7" customFormat="1" ht="26.25" customHeight="1">
      <c r="A11" s="18" t="s">
        <v>22</v>
      </c>
      <c r="B11" s="19">
        <f>18000-SUM(B12:B20)</f>
        <v>9500</v>
      </c>
      <c r="C11" s="19">
        <v>0</v>
      </c>
      <c r="D11" s="19">
        <v>0</v>
      </c>
      <c r="E11" s="20">
        <v>0</v>
      </c>
      <c r="F11" s="19">
        <v>0</v>
      </c>
      <c r="G11" s="20">
        <v>0</v>
      </c>
      <c r="H11" s="19" t="s">
        <v>10</v>
      </c>
    </row>
    <row r="12" spans="1:8" s="13" customFormat="1" ht="22.5" customHeight="1">
      <c r="A12" s="8" t="s">
        <v>23</v>
      </c>
      <c r="B12" s="9">
        <v>8500</v>
      </c>
      <c r="C12" s="10">
        <v>8500</v>
      </c>
      <c r="D12" s="10">
        <f aca="true" t="shared" si="2" ref="D12:D20">+C12</f>
        <v>8500</v>
      </c>
      <c r="E12" s="11">
        <f aca="true" t="shared" si="3" ref="E12:E29">+D12/C12*100</f>
        <v>100</v>
      </c>
      <c r="F12" s="10">
        <v>8500</v>
      </c>
      <c r="G12" s="11">
        <f aca="true" t="shared" si="4" ref="G12:G29">+F12/C12*100</f>
        <v>100</v>
      </c>
      <c r="H12" s="31" t="s">
        <v>62</v>
      </c>
    </row>
    <row r="13" spans="1:8" s="13" customFormat="1" ht="12.75" customHeight="1">
      <c r="A13" s="8" t="s">
        <v>24</v>
      </c>
      <c r="B13" s="21" t="s">
        <v>8</v>
      </c>
      <c r="C13" s="9">
        <v>1500</v>
      </c>
      <c r="D13" s="10">
        <f t="shared" si="2"/>
        <v>1500</v>
      </c>
      <c r="E13" s="11">
        <f t="shared" si="3"/>
        <v>100</v>
      </c>
      <c r="F13" s="10">
        <v>1500</v>
      </c>
      <c r="G13" s="11">
        <f t="shared" si="4"/>
        <v>100</v>
      </c>
      <c r="H13" s="32" t="s">
        <v>25</v>
      </c>
    </row>
    <row r="14" spans="1:8" s="13" customFormat="1" ht="12.75" customHeight="1">
      <c r="A14" s="8" t="s">
        <v>26</v>
      </c>
      <c r="B14" s="21" t="s">
        <v>8</v>
      </c>
      <c r="C14" s="9">
        <v>3000</v>
      </c>
      <c r="D14" s="10">
        <f t="shared" si="2"/>
        <v>3000</v>
      </c>
      <c r="E14" s="11">
        <f t="shared" si="3"/>
        <v>100</v>
      </c>
      <c r="F14" s="10">
        <v>3000</v>
      </c>
      <c r="G14" s="11">
        <f t="shared" si="4"/>
        <v>100</v>
      </c>
      <c r="H14" s="32" t="s">
        <v>27</v>
      </c>
    </row>
    <row r="15" spans="1:8" s="13" customFormat="1" ht="12.75" customHeight="1">
      <c r="A15" s="8" t="s">
        <v>28</v>
      </c>
      <c r="B15" s="21" t="s">
        <v>8</v>
      </c>
      <c r="C15" s="9">
        <v>2000</v>
      </c>
      <c r="D15" s="10">
        <f t="shared" si="2"/>
        <v>2000</v>
      </c>
      <c r="E15" s="11">
        <f t="shared" si="3"/>
        <v>100</v>
      </c>
      <c r="F15" s="10">
        <v>2000</v>
      </c>
      <c r="G15" s="11">
        <f t="shared" si="4"/>
        <v>100</v>
      </c>
      <c r="H15" s="32" t="s">
        <v>29</v>
      </c>
    </row>
    <row r="16" spans="1:8" s="13" customFormat="1" ht="12.75" customHeight="1">
      <c r="A16" s="8" t="s">
        <v>30</v>
      </c>
      <c r="B16" s="21" t="s">
        <v>8</v>
      </c>
      <c r="C16" s="9">
        <v>1000</v>
      </c>
      <c r="D16" s="10">
        <f t="shared" si="2"/>
        <v>1000</v>
      </c>
      <c r="E16" s="11">
        <f t="shared" si="3"/>
        <v>100</v>
      </c>
      <c r="F16" s="10">
        <v>1000</v>
      </c>
      <c r="G16" s="11">
        <f t="shared" si="4"/>
        <v>100</v>
      </c>
      <c r="H16" s="32" t="s">
        <v>31</v>
      </c>
    </row>
    <row r="17" spans="1:8" s="7" customFormat="1" ht="13.5" customHeight="1">
      <c r="A17" s="8" t="s">
        <v>32</v>
      </c>
      <c r="B17" s="21" t="s">
        <v>8</v>
      </c>
      <c r="C17" s="9">
        <v>500</v>
      </c>
      <c r="D17" s="10">
        <f t="shared" si="2"/>
        <v>500</v>
      </c>
      <c r="E17" s="11">
        <f t="shared" si="3"/>
        <v>100</v>
      </c>
      <c r="F17" s="10">
        <v>500</v>
      </c>
      <c r="G17" s="11">
        <f t="shared" si="4"/>
        <v>100</v>
      </c>
      <c r="H17" s="32" t="s">
        <v>33</v>
      </c>
    </row>
    <row r="18" spans="1:8" s="7" customFormat="1" ht="12.75">
      <c r="A18" s="8" t="s">
        <v>34</v>
      </c>
      <c r="B18" s="21" t="s">
        <v>8</v>
      </c>
      <c r="C18" s="10">
        <v>540</v>
      </c>
      <c r="D18" s="10">
        <f t="shared" si="2"/>
        <v>540</v>
      </c>
      <c r="E18" s="11">
        <f t="shared" si="3"/>
        <v>100</v>
      </c>
      <c r="F18" s="10">
        <v>540</v>
      </c>
      <c r="G18" s="11">
        <f t="shared" si="4"/>
        <v>100</v>
      </c>
      <c r="H18" s="32" t="s">
        <v>33</v>
      </c>
    </row>
    <row r="19" spans="1:8" s="7" customFormat="1" ht="12.75">
      <c r="A19" s="8" t="s">
        <v>35</v>
      </c>
      <c r="B19" s="21" t="s">
        <v>8</v>
      </c>
      <c r="C19" s="10">
        <v>480</v>
      </c>
      <c r="D19" s="10">
        <f t="shared" si="2"/>
        <v>480</v>
      </c>
      <c r="E19" s="11">
        <f t="shared" si="3"/>
        <v>100</v>
      </c>
      <c r="F19" s="10">
        <v>480</v>
      </c>
      <c r="G19" s="11">
        <f t="shared" si="4"/>
        <v>100</v>
      </c>
      <c r="H19" s="32" t="s">
        <v>33</v>
      </c>
    </row>
    <row r="20" spans="1:8" s="7" customFormat="1" ht="12.75">
      <c r="A20" s="8" t="s">
        <v>36</v>
      </c>
      <c r="B20" s="21" t="s">
        <v>8</v>
      </c>
      <c r="C20" s="10">
        <v>480</v>
      </c>
      <c r="D20" s="10">
        <f t="shared" si="2"/>
        <v>480</v>
      </c>
      <c r="E20" s="11">
        <f t="shared" si="3"/>
        <v>100</v>
      </c>
      <c r="F20" s="10">
        <v>480</v>
      </c>
      <c r="G20" s="11">
        <f t="shared" si="4"/>
        <v>100</v>
      </c>
      <c r="H20" s="32" t="s">
        <v>33</v>
      </c>
    </row>
    <row r="21" spans="1:8" s="7" customFormat="1" ht="12.75">
      <c r="A21" s="8" t="s">
        <v>37</v>
      </c>
      <c r="B21" s="21" t="s">
        <v>5</v>
      </c>
      <c r="C21" s="10">
        <v>1596</v>
      </c>
      <c r="D21" s="10">
        <v>1596</v>
      </c>
      <c r="E21" s="11">
        <f t="shared" si="3"/>
        <v>100</v>
      </c>
      <c r="F21" s="10">
        <v>1596</v>
      </c>
      <c r="G21" s="11">
        <f t="shared" si="4"/>
        <v>100</v>
      </c>
      <c r="H21" s="12"/>
    </row>
    <row r="22" spans="1:8" s="7" customFormat="1" ht="12.75">
      <c r="A22" s="8" t="s">
        <v>38</v>
      </c>
      <c r="B22" s="21" t="s">
        <v>5</v>
      </c>
      <c r="C22" s="22">
        <v>1584</v>
      </c>
      <c r="D22" s="10">
        <v>1584</v>
      </c>
      <c r="E22" s="11">
        <f t="shared" si="3"/>
        <v>100</v>
      </c>
      <c r="F22" s="10">
        <v>1584</v>
      </c>
      <c r="G22" s="11">
        <f t="shared" si="4"/>
        <v>100</v>
      </c>
      <c r="H22" s="12"/>
    </row>
    <row r="23" spans="1:8" s="7" customFormat="1" ht="12.75">
      <c r="A23" s="8" t="s">
        <v>39</v>
      </c>
      <c r="B23" s="21" t="s">
        <v>5</v>
      </c>
      <c r="C23" s="22">
        <v>500</v>
      </c>
      <c r="D23" s="10">
        <v>500</v>
      </c>
      <c r="E23" s="11">
        <f t="shared" si="3"/>
        <v>100</v>
      </c>
      <c r="F23" s="10">
        <v>500</v>
      </c>
      <c r="G23" s="11">
        <f t="shared" si="4"/>
        <v>100</v>
      </c>
      <c r="H23" s="12"/>
    </row>
    <row r="24" spans="1:8" s="7" customFormat="1" ht="12.75">
      <c r="A24" s="8" t="s">
        <v>40</v>
      </c>
      <c r="B24" s="21" t="s">
        <v>5</v>
      </c>
      <c r="C24" s="22">
        <v>520</v>
      </c>
      <c r="D24" s="10">
        <v>520</v>
      </c>
      <c r="E24" s="11">
        <f t="shared" si="3"/>
        <v>100</v>
      </c>
      <c r="F24" s="10">
        <v>520</v>
      </c>
      <c r="G24" s="11">
        <f t="shared" si="4"/>
        <v>100</v>
      </c>
      <c r="H24" s="12"/>
    </row>
    <row r="25" spans="1:8" s="7" customFormat="1" ht="12.75">
      <c r="A25" s="8" t="s">
        <v>41</v>
      </c>
      <c r="B25" s="21" t="s">
        <v>5</v>
      </c>
      <c r="C25" s="22">
        <v>500</v>
      </c>
      <c r="D25" s="10">
        <v>500</v>
      </c>
      <c r="E25" s="11">
        <f t="shared" si="3"/>
        <v>100</v>
      </c>
      <c r="F25" s="10">
        <v>500</v>
      </c>
      <c r="G25" s="11">
        <f t="shared" si="4"/>
        <v>100</v>
      </c>
      <c r="H25" s="12"/>
    </row>
    <row r="26" spans="1:8" s="7" customFormat="1" ht="12.75">
      <c r="A26" s="8" t="s">
        <v>42</v>
      </c>
      <c r="B26" s="21" t="s">
        <v>5</v>
      </c>
      <c r="C26" s="10">
        <v>750</v>
      </c>
      <c r="D26" s="10">
        <v>750</v>
      </c>
      <c r="E26" s="11">
        <f t="shared" si="3"/>
        <v>100</v>
      </c>
      <c r="F26" s="10">
        <v>750</v>
      </c>
      <c r="G26" s="11">
        <f t="shared" si="4"/>
        <v>100</v>
      </c>
      <c r="H26" s="23" t="s">
        <v>43</v>
      </c>
    </row>
    <row r="27" spans="1:8" s="7" customFormat="1" ht="12.75">
      <c r="A27" s="8" t="s">
        <v>44</v>
      </c>
      <c r="B27" s="21" t="s">
        <v>5</v>
      </c>
      <c r="C27" s="10">
        <v>2466</v>
      </c>
      <c r="D27" s="10">
        <v>2466</v>
      </c>
      <c r="E27" s="11">
        <f t="shared" si="3"/>
        <v>100</v>
      </c>
      <c r="F27" s="10">
        <v>2466</v>
      </c>
      <c r="G27" s="11">
        <f t="shared" si="4"/>
        <v>100</v>
      </c>
      <c r="H27" s="12"/>
    </row>
    <row r="28" spans="1:8" s="7" customFormat="1" ht="12.75">
      <c r="A28" s="8" t="s">
        <v>45</v>
      </c>
      <c r="B28" s="21" t="s">
        <v>5</v>
      </c>
      <c r="C28" s="10">
        <v>242</v>
      </c>
      <c r="D28" s="10">
        <v>242</v>
      </c>
      <c r="E28" s="11">
        <f t="shared" si="3"/>
        <v>100</v>
      </c>
      <c r="F28" s="10">
        <v>242</v>
      </c>
      <c r="G28" s="11">
        <f t="shared" si="4"/>
        <v>100</v>
      </c>
      <c r="H28" s="12"/>
    </row>
    <row r="29" spans="1:8" s="7" customFormat="1" ht="29.25" customHeight="1">
      <c r="A29" s="24" t="s">
        <v>46</v>
      </c>
      <c r="B29" s="16">
        <f>SUM(B11:B28)</f>
        <v>18000</v>
      </c>
      <c r="C29" s="16">
        <f>SUM(C11:C28)</f>
        <v>26158</v>
      </c>
      <c r="D29" s="16">
        <f>SUM(D11:D28)</f>
        <v>26158</v>
      </c>
      <c r="E29" s="17">
        <f t="shared" si="3"/>
        <v>100</v>
      </c>
      <c r="F29" s="16">
        <f>SUM(F11:F28)</f>
        <v>26158</v>
      </c>
      <c r="G29" s="17">
        <f t="shared" si="4"/>
        <v>100</v>
      </c>
      <c r="H29" s="16"/>
    </row>
    <row r="30" spans="1:8" s="7" customFormat="1" ht="27.75" customHeight="1">
      <c r="A30" s="25" t="s">
        <v>47</v>
      </c>
      <c r="B30" s="19">
        <f>84500-SUM(B31:B39)</f>
        <v>84500</v>
      </c>
      <c r="C30" s="19">
        <v>0</v>
      </c>
      <c r="D30" s="19">
        <v>0</v>
      </c>
      <c r="E30" s="20">
        <v>0</v>
      </c>
      <c r="F30" s="19">
        <v>0</v>
      </c>
      <c r="G30" s="20">
        <v>0</v>
      </c>
      <c r="H30" s="19" t="s">
        <v>10</v>
      </c>
    </row>
    <row r="31" spans="1:8" s="7" customFormat="1" ht="16.5" customHeight="1">
      <c r="A31" s="8" t="s">
        <v>48</v>
      </c>
      <c r="B31" s="21" t="s">
        <v>8</v>
      </c>
      <c r="C31" s="22">
        <v>62093</v>
      </c>
      <c r="D31" s="22">
        <v>62093</v>
      </c>
      <c r="E31" s="11">
        <f>+D31/C31*100</f>
        <v>100</v>
      </c>
      <c r="F31" s="22">
        <v>62093</v>
      </c>
      <c r="G31" s="11">
        <f>+F31/C31*100</f>
        <v>100</v>
      </c>
      <c r="H31" s="31" t="s">
        <v>49</v>
      </c>
    </row>
    <row r="32" spans="1:8" s="7" customFormat="1" ht="16.5" customHeight="1">
      <c r="A32" s="8" t="s">
        <v>50</v>
      </c>
      <c r="B32" s="21" t="s">
        <v>8</v>
      </c>
      <c r="C32" s="22">
        <v>4382</v>
      </c>
      <c r="D32" s="22">
        <v>4382</v>
      </c>
      <c r="E32" s="11">
        <f>+D32/C32*100</f>
        <v>100</v>
      </c>
      <c r="F32" s="22">
        <v>3944</v>
      </c>
      <c r="G32" s="11">
        <f>+F32/C32*100</f>
        <v>90.00456412596988</v>
      </c>
      <c r="H32" s="23" t="s">
        <v>65</v>
      </c>
    </row>
    <row r="33" spans="1:8" s="7" customFormat="1" ht="16.5" customHeight="1">
      <c r="A33" s="8" t="s">
        <v>51</v>
      </c>
      <c r="B33" s="21" t="s">
        <v>8</v>
      </c>
      <c r="C33" s="22">
        <v>6091</v>
      </c>
      <c r="D33" s="22">
        <v>6091</v>
      </c>
      <c r="E33" s="11">
        <f>+D33/C33*100</f>
        <v>100</v>
      </c>
      <c r="F33" s="22">
        <v>6091</v>
      </c>
      <c r="G33" s="11">
        <f>+F33/C33*100</f>
        <v>100</v>
      </c>
      <c r="H33" s="33" t="s">
        <v>52</v>
      </c>
    </row>
    <row r="34" spans="1:8" s="7" customFormat="1" ht="16.5" customHeight="1">
      <c r="A34" s="8" t="s">
        <v>53</v>
      </c>
      <c r="B34" s="21" t="s">
        <v>8</v>
      </c>
      <c r="C34" s="22">
        <v>0</v>
      </c>
      <c r="D34" s="22">
        <v>0</v>
      </c>
      <c r="E34" s="11">
        <v>0</v>
      </c>
      <c r="F34" s="22">
        <v>0</v>
      </c>
      <c r="G34" s="11">
        <v>0</v>
      </c>
      <c r="H34" s="33" t="s">
        <v>54</v>
      </c>
    </row>
    <row r="35" spans="1:8" s="7" customFormat="1" ht="27" customHeight="1">
      <c r="A35" s="12" t="s">
        <v>64</v>
      </c>
      <c r="B35" s="21" t="s">
        <v>8</v>
      </c>
      <c r="C35" s="22">
        <v>696</v>
      </c>
      <c r="D35" s="22">
        <v>696</v>
      </c>
      <c r="E35" s="11">
        <f aca="true" t="shared" si="5" ref="E35:E40">+D35/C35*100</f>
        <v>100</v>
      </c>
      <c r="F35" s="22">
        <v>0</v>
      </c>
      <c r="G35" s="11">
        <f aca="true" t="shared" si="6" ref="G35:G40">+F35/C35*100</f>
        <v>0</v>
      </c>
      <c r="H35" s="33" t="s">
        <v>55</v>
      </c>
    </row>
    <row r="36" spans="1:8" s="7" customFormat="1" ht="23.25" customHeight="1">
      <c r="A36" s="8" t="s">
        <v>19</v>
      </c>
      <c r="B36" s="21" t="s">
        <v>8</v>
      </c>
      <c r="C36" s="22">
        <v>792</v>
      </c>
      <c r="D36" s="22">
        <v>792</v>
      </c>
      <c r="E36" s="11">
        <f t="shared" si="5"/>
        <v>100</v>
      </c>
      <c r="F36" s="22">
        <v>0</v>
      </c>
      <c r="G36" s="11">
        <f t="shared" si="6"/>
        <v>0</v>
      </c>
      <c r="H36" s="31"/>
    </row>
    <row r="37" spans="1:8" s="7" customFormat="1" ht="16.5" customHeight="1">
      <c r="A37" s="8" t="s">
        <v>56</v>
      </c>
      <c r="B37" s="21" t="s">
        <v>8</v>
      </c>
      <c r="C37" s="22">
        <v>6493</v>
      </c>
      <c r="D37" s="22">
        <v>6493</v>
      </c>
      <c r="E37" s="11">
        <f t="shared" si="5"/>
        <v>100</v>
      </c>
      <c r="F37" s="22">
        <v>6493</v>
      </c>
      <c r="G37" s="11">
        <f t="shared" si="6"/>
        <v>100</v>
      </c>
      <c r="H37" s="33" t="s">
        <v>57</v>
      </c>
    </row>
    <row r="38" spans="1:8" s="7" customFormat="1" ht="16.5" customHeight="1">
      <c r="A38" s="8" t="s">
        <v>58</v>
      </c>
      <c r="B38" s="21" t="s">
        <v>8</v>
      </c>
      <c r="C38" s="22">
        <v>4162</v>
      </c>
      <c r="D38" s="22">
        <v>4162</v>
      </c>
      <c r="E38" s="11">
        <f t="shared" si="5"/>
        <v>100</v>
      </c>
      <c r="F38" s="22">
        <v>0</v>
      </c>
      <c r="G38" s="11">
        <f t="shared" si="6"/>
        <v>0</v>
      </c>
      <c r="H38" s="33"/>
    </row>
    <row r="39" spans="1:8" s="7" customFormat="1" ht="16.5" customHeight="1">
      <c r="A39" s="8" t="s">
        <v>63</v>
      </c>
      <c r="B39" s="21" t="s">
        <v>8</v>
      </c>
      <c r="C39" s="22">
        <v>1801</v>
      </c>
      <c r="D39" s="22">
        <v>1801</v>
      </c>
      <c r="E39" s="11">
        <f t="shared" si="5"/>
        <v>100</v>
      </c>
      <c r="F39" s="22">
        <v>1621</v>
      </c>
      <c r="G39" s="11">
        <f t="shared" si="6"/>
        <v>90.00555247084952</v>
      </c>
      <c r="H39" s="26" t="s">
        <v>60</v>
      </c>
    </row>
    <row r="40" spans="1:8" s="7" customFormat="1" ht="30.75" customHeight="1">
      <c r="A40" s="27" t="s">
        <v>59</v>
      </c>
      <c r="B40" s="16">
        <f>SUM(B30:B39)</f>
        <v>84500</v>
      </c>
      <c r="C40" s="16">
        <f>SUM(C30:C39)</f>
        <v>86510</v>
      </c>
      <c r="D40" s="16">
        <f>SUM(D31:D39)</f>
        <v>86510</v>
      </c>
      <c r="E40" s="17">
        <f t="shared" si="5"/>
        <v>100</v>
      </c>
      <c r="F40" s="16">
        <f>SUM(F30:F39)</f>
        <v>80242</v>
      </c>
      <c r="G40" s="17">
        <f t="shared" si="6"/>
        <v>92.75459484452664</v>
      </c>
      <c r="H40" s="16"/>
    </row>
    <row r="41" spans="1:8" s="7" customFormat="1" ht="23.25" customHeight="1">
      <c r="A41" s="28" t="s">
        <v>14</v>
      </c>
      <c r="B41" s="16">
        <v>10800</v>
      </c>
      <c r="C41" s="16">
        <v>0</v>
      </c>
      <c r="D41" s="16">
        <v>0</v>
      </c>
      <c r="E41" s="17">
        <v>0</v>
      </c>
      <c r="F41" s="16">
        <v>0</v>
      </c>
      <c r="G41" s="17">
        <v>0</v>
      </c>
      <c r="H41" s="16" t="s">
        <v>10</v>
      </c>
    </row>
    <row r="42" spans="1:8" s="7" customFormat="1" ht="23.25" customHeight="1">
      <c r="A42" s="28" t="s">
        <v>15</v>
      </c>
      <c r="B42" s="16">
        <f>+B10+B29+B40+B41</f>
        <v>147552</v>
      </c>
      <c r="C42" s="16">
        <f>+C10+C29+C40+C41</f>
        <v>146920</v>
      </c>
      <c r="D42" s="16">
        <f>+D10+D29+D40+D41</f>
        <v>146920</v>
      </c>
      <c r="E42" s="17">
        <f>+D42/C42*100</f>
        <v>100</v>
      </c>
      <c r="F42" s="16">
        <f>+F10+F29+F40+F41</f>
        <v>140397</v>
      </c>
      <c r="G42" s="17">
        <f>+F42/C42*100</f>
        <v>95.56016879934658</v>
      </c>
      <c r="H42" s="16" t="s">
        <v>10</v>
      </c>
    </row>
    <row r="43" spans="3:7" s="7" customFormat="1" ht="12.75">
      <c r="C43" s="29"/>
      <c r="D43" s="29"/>
      <c r="E43" s="29"/>
      <c r="F43" s="29"/>
      <c r="G43" s="29"/>
    </row>
    <row r="44" spans="3:7" s="7" customFormat="1" ht="12.75">
      <c r="C44" s="29"/>
      <c r="D44" s="29"/>
      <c r="E44" s="29"/>
      <c r="F44" s="29"/>
      <c r="G44" s="29"/>
    </row>
    <row r="45" spans="3:7" s="7" customFormat="1" ht="12.75">
      <c r="C45" s="29"/>
      <c r="D45" s="29"/>
      <c r="E45" s="29"/>
      <c r="F45" s="29"/>
      <c r="G45" s="29"/>
    </row>
    <row r="46" spans="3:7" s="7" customFormat="1" ht="12.75">
      <c r="C46" s="29"/>
      <c r="D46" s="29"/>
      <c r="E46" s="29"/>
      <c r="F46" s="29"/>
      <c r="G46" s="29"/>
    </row>
    <row r="47" spans="3:7" s="7" customFormat="1" ht="12.75">
      <c r="C47" s="29"/>
      <c r="D47" s="29"/>
      <c r="E47" s="29"/>
      <c r="F47" s="29"/>
      <c r="G47" s="29"/>
    </row>
    <row r="48" spans="3:7" s="7" customFormat="1" ht="12.75">
      <c r="C48" s="29"/>
      <c r="D48" s="29"/>
      <c r="E48" s="29"/>
      <c r="F48" s="29"/>
      <c r="G48" s="29"/>
    </row>
    <row r="49" spans="3:7" s="7" customFormat="1" ht="12.75">
      <c r="C49" s="29"/>
      <c r="D49" s="29"/>
      <c r="E49" s="29"/>
      <c r="F49" s="29"/>
      <c r="G49" s="29"/>
    </row>
    <row r="50" spans="3:7" s="7" customFormat="1" ht="12.75">
      <c r="C50" s="29"/>
      <c r="D50" s="29"/>
      <c r="E50" s="29"/>
      <c r="F50" s="29"/>
      <c r="G50" s="29"/>
    </row>
    <row r="51" spans="3:7" s="7" customFormat="1" ht="12.75">
      <c r="C51" s="29"/>
      <c r="D51" s="29"/>
      <c r="E51" s="29"/>
      <c r="F51" s="29"/>
      <c r="G51" s="29"/>
    </row>
    <row r="52" spans="3:7" s="7" customFormat="1" ht="12.75">
      <c r="C52" s="29"/>
      <c r="D52" s="29"/>
      <c r="E52" s="29"/>
      <c r="F52" s="29"/>
      <c r="G52" s="29"/>
    </row>
    <row r="53" spans="3:7" s="7" customFormat="1" ht="12.75">
      <c r="C53" s="29"/>
      <c r="D53" s="29"/>
      <c r="E53" s="29"/>
      <c r="F53" s="29"/>
      <c r="G53" s="29"/>
    </row>
    <row r="54" spans="3:7" s="7" customFormat="1" ht="12.75">
      <c r="C54" s="29"/>
      <c r="D54" s="29"/>
      <c r="E54" s="29"/>
      <c r="F54" s="29"/>
      <c r="G54" s="29"/>
    </row>
    <row r="55" spans="3:7" s="7" customFormat="1" ht="12.75">
      <c r="C55" s="29"/>
      <c r="D55" s="29"/>
      <c r="E55" s="29"/>
      <c r="F55" s="29"/>
      <c r="G55" s="29"/>
    </row>
    <row r="56" spans="3:7" s="7" customFormat="1" ht="12.75">
      <c r="C56" s="29"/>
      <c r="D56" s="29"/>
      <c r="E56" s="29"/>
      <c r="F56" s="29"/>
      <c r="G56" s="29"/>
    </row>
    <row r="57" spans="3:7" s="7" customFormat="1" ht="12.75">
      <c r="C57" s="29"/>
      <c r="D57" s="29"/>
      <c r="E57" s="29"/>
      <c r="F57" s="29"/>
      <c r="G57" s="29"/>
    </row>
    <row r="58" spans="3:7" s="7" customFormat="1" ht="12.75">
      <c r="C58" s="29"/>
      <c r="D58" s="29"/>
      <c r="E58" s="29"/>
      <c r="F58" s="29"/>
      <c r="G58" s="29"/>
    </row>
    <row r="59" spans="3:7" s="7" customFormat="1" ht="12.75">
      <c r="C59" s="29"/>
      <c r="D59" s="29"/>
      <c r="E59" s="29"/>
      <c r="F59" s="29"/>
      <c r="G59" s="29"/>
    </row>
    <row r="60" spans="3:7" s="7" customFormat="1" ht="12.75">
      <c r="C60" s="29"/>
      <c r="D60" s="29"/>
      <c r="E60" s="29"/>
      <c r="F60" s="29"/>
      <c r="G60" s="29"/>
    </row>
    <row r="61" spans="3:7" s="7" customFormat="1" ht="12.75">
      <c r="C61" s="29"/>
      <c r="D61" s="29"/>
      <c r="E61" s="29"/>
      <c r="F61" s="29"/>
      <c r="G61" s="29"/>
    </row>
    <row r="62" spans="3:7" s="7" customFormat="1" ht="12.75">
      <c r="C62" s="29"/>
      <c r="D62" s="29"/>
      <c r="E62" s="29"/>
      <c r="F62" s="29"/>
      <c r="G62" s="29"/>
    </row>
    <row r="63" spans="3:7" s="7" customFormat="1" ht="12.75">
      <c r="C63" s="29"/>
      <c r="D63" s="29"/>
      <c r="E63" s="29"/>
      <c r="F63" s="29"/>
      <c r="G63" s="29"/>
    </row>
    <row r="64" spans="3:7" s="7" customFormat="1" ht="12.75">
      <c r="C64" s="29"/>
      <c r="D64" s="29"/>
      <c r="E64" s="29"/>
      <c r="F64" s="29"/>
      <c r="G64" s="29"/>
    </row>
    <row r="65" spans="3:7" s="7" customFormat="1" ht="12.75">
      <c r="C65" s="29"/>
      <c r="D65" s="29"/>
      <c r="E65" s="29"/>
      <c r="F65" s="29"/>
      <c r="G65" s="29"/>
    </row>
    <row r="66" spans="3:7" s="7" customFormat="1" ht="12.75">
      <c r="C66" s="29"/>
      <c r="D66" s="29"/>
      <c r="E66" s="29"/>
      <c r="F66" s="29"/>
      <c r="G66" s="29"/>
    </row>
  </sheetData>
  <mergeCells count="7">
    <mergeCell ref="F1:F3"/>
    <mergeCell ref="G1:G3"/>
    <mergeCell ref="H1:H3"/>
    <mergeCell ref="A1:A3"/>
    <mergeCell ref="B1:B3"/>
    <mergeCell ref="C1:C3"/>
    <mergeCell ref="D1:E2"/>
  </mergeCells>
  <printOptions/>
  <pageMargins left="0.66" right="0.38" top="1" bottom="0.78" header="0.5" footer="0.43"/>
  <pageSetup blackAndWhite="1" orientation="landscape" paperSize="9" scale="95" r:id="rId1"/>
  <headerFooter alignWithMargins="0">
    <oddHeader>&amp;L&amp;"Times New Roman,Félkövér"Kaposvár MJV Polgármesteri Hivatal&amp;C&amp;"Times New Roman,Félkövér"&amp;12Víziközmű koncessziós felújítások&amp;R&amp;"Times New Roman,Normál"&amp;8 18/2007.(V.03.) sz. önkorm. rendelet
 8.sz. melléklet
ezer Ft</oddHeader>
    <oddFooter>&amp;L&amp;"Times New Roman,Normál"&amp;8Kaposvár, &amp;D&amp;C&amp;"Times New Roman,Normál"&amp;8&amp;Z&amp;F     Szabó Tiborné&amp;R&amp;"Times New Roman,Normál"&amp;8&amp;P/&amp;N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2007-03-30T08:23:39Z</cp:lastPrinted>
  <dcterms:created xsi:type="dcterms:W3CDTF">2007-02-08T08:43:34Z</dcterms:created>
  <dcterms:modified xsi:type="dcterms:W3CDTF">2007-05-02T07:39:08Z</dcterms:modified>
  <cp:category/>
  <cp:version/>
  <cp:contentType/>
  <cp:contentStatus/>
</cp:coreProperties>
</file>