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10" windowHeight="6570" activeTab="0"/>
  </bookViews>
  <sheets>
    <sheet name="RM 2006 1." sheetId="1" r:id="rId1"/>
  </sheets>
  <definedNames>
    <definedName name="_xlnm.Print_Area" localSheetId="0">'RM 2006 1.'!$A$1:$F$36</definedName>
  </definedNames>
  <calcPr fullCalcOnLoad="1"/>
</workbook>
</file>

<file path=xl/sharedStrings.xml><?xml version="1.0" encoding="utf-8"?>
<sst xmlns="http://schemas.openxmlformats.org/spreadsheetml/2006/main" count="82" uniqueCount="53">
  <si>
    <t>Megnevezés</t>
  </si>
  <si>
    <t>Megjegyzés</t>
  </si>
  <si>
    <t xml:space="preserve"> Tartalékkeret</t>
  </si>
  <si>
    <t xml:space="preserve"> Összesen:</t>
  </si>
  <si>
    <t xml:space="preserve"> Új induló feladatok összesen:</t>
  </si>
  <si>
    <t xml:space="preserve"> </t>
  </si>
  <si>
    <t>Balázs János műteremlakások tetőfelújítás III. ütem</t>
  </si>
  <si>
    <t>Ady E. u. 1. felújításának terveztetése, födémcsere, tetőfelújítás</t>
  </si>
  <si>
    <t>Fő u. 8. sz. épület erkély megerősítése</t>
  </si>
  <si>
    <t>48-as Ifjúság u. 5. Szakértői Intézet külső lift építéséhez önerő</t>
  </si>
  <si>
    <t>Eltérés                       (+-)</t>
  </si>
  <si>
    <t>Szociális bérlakások újrahasznosítás előtti lakhatást  gátló hibáinak kijavítása és közérdekű hat.elhelyezés keret:</t>
  </si>
  <si>
    <t>Kémények béléscsövezése (keretösszeg)</t>
  </si>
  <si>
    <t>x</t>
  </si>
  <si>
    <t>Új induló feladatok keretösszege:</t>
  </si>
  <si>
    <t>Panelfelújítások 2005</t>
  </si>
  <si>
    <t>Kinizsi ltp. 1/b.</t>
  </si>
  <si>
    <t xml:space="preserve"> -</t>
  </si>
  <si>
    <t>Fő u. 20 lakóépület tetőfelújítás</t>
  </si>
  <si>
    <t>Módosított               új               előirányzat</t>
  </si>
  <si>
    <t>Bajcsy Zs. u. 29 tető és csatorna felújítás</t>
  </si>
  <si>
    <t>áthúzódó</t>
  </si>
  <si>
    <t>garanciális</t>
  </si>
  <si>
    <t>Áthúzódó kiadások összesen</t>
  </si>
  <si>
    <t>Fő u. 8. erkély megerősítés önkormányzatra eső része</t>
  </si>
  <si>
    <t xml:space="preserve">74,09 % tulajdoni hányad             </t>
  </si>
  <si>
    <t xml:space="preserve">54,32 % tulajdoni hányad            </t>
  </si>
  <si>
    <t xml:space="preserve">100 % tulajdoni hányad             </t>
  </si>
  <si>
    <t>Sávház copilit üvegfal csere folytatása</t>
  </si>
  <si>
    <t>Ady E. u. 1. födémcsere, tetőfelúíjtás</t>
  </si>
  <si>
    <t>Kontrássy u. 2/A épület felújítása önkormányzatra eső része</t>
  </si>
  <si>
    <t>Kálvária u. 7. sz. utcai épület tetőfelújítás I. ütem</t>
  </si>
  <si>
    <t>Nádasdi u. 1/A-1/B ingatlanon lévő faházak és lépcsőfeljárók felújítása</t>
  </si>
  <si>
    <t>Nyugati temető ravatalozó épület homlokzat felújítása</t>
  </si>
  <si>
    <t>Fő u. 34. homlokzat tervezése</t>
  </si>
  <si>
    <t>Kontrássy u. 4. homlokzat tervezés</t>
  </si>
  <si>
    <t xml:space="preserve">45,6 % tul. hányad </t>
  </si>
  <si>
    <t>Vegyes tulajdonú épületek felújítása keret</t>
  </si>
  <si>
    <t>2006 évben megvalósuló panelfelújítások ( részletezve 6/a melléklet)</t>
  </si>
  <si>
    <t>Berzsenyi Ált.Isk. szolgálati lakás helyreállítása</t>
  </si>
  <si>
    <t>2006 évi  Eredeti                           előirányzat</t>
  </si>
  <si>
    <t>Pótigény                      illetve                       átcsoportosítás</t>
  </si>
  <si>
    <t>Piac támfal megerősítésének tervei</t>
  </si>
  <si>
    <t>tartalék terhére</t>
  </si>
  <si>
    <t>17 eFt átcsoportosítás tartalék keretbe</t>
  </si>
  <si>
    <t>Damjanich u. 22. felújítása</t>
  </si>
  <si>
    <t xml:space="preserve">  -</t>
  </si>
  <si>
    <t>Petőfi u. 39. fszt.3  felújítása</t>
  </si>
  <si>
    <t>Hunyadi u. 79 gázkészülék csere</t>
  </si>
  <si>
    <t>OLÉH támogatás ill. lakóktól átvett pénzeszköz terhére</t>
  </si>
  <si>
    <t>három szint ebből 200 eFt CÉDA tám</t>
  </si>
  <si>
    <t>emelés :Kossuth u. 2-Fő u. 13 társasház önkorm.-ra jutó költsége hiány terhére</t>
  </si>
  <si>
    <t xml:space="preserve">66,4 % tulajdoni hányad            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</si>
</sst>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49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37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54.625" style="1" customWidth="1"/>
    <col min="2" max="5" width="13.25390625" style="1" customWidth="1"/>
    <col min="6" max="6" width="28.25390625" style="1" customWidth="1"/>
    <col min="7" max="16384" width="9.125" style="1" customWidth="1"/>
  </cols>
  <sheetData>
    <row r="1" spans="1:6" ht="12.75" customHeight="1">
      <c r="A1" s="30" t="s">
        <v>0</v>
      </c>
      <c r="B1" s="31" t="s">
        <v>40</v>
      </c>
      <c r="C1" s="34" t="s">
        <v>41</v>
      </c>
      <c r="D1" s="31" t="s">
        <v>19</v>
      </c>
      <c r="E1" s="31" t="s">
        <v>10</v>
      </c>
      <c r="F1" s="30" t="s">
        <v>1</v>
      </c>
    </row>
    <row r="2" spans="1:6" ht="12.75" customHeight="1">
      <c r="A2" s="30"/>
      <c r="B2" s="32"/>
      <c r="C2" s="35"/>
      <c r="D2" s="32"/>
      <c r="E2" s="32"/>
      <c r="F2" s="30"/>
    </row>
    <row r="3" spans="1:6" ht="20.25" customHeight="1">
      <c r="A3" s="30"/>
      <c r="B3" s="33"/>
      <c r="C3" s="36"/>
      <c r="D3" s="33"/>
      <c r="E3" s="33"/>
      <c r="F3" s="30"/>
    </row>
    <row r="4" spans="1:6" s="14" customFormat="1" ht="12.75">
      <c r="A4" s="5" t="s">
        <v>6</v>
      </c>
      <c r="B4" s="13">
        <v>45</v>
      </c>
      <c r="C4" s="24">
        <v>0</v>
      </c>
      <c r="D4" s="24">
        <v>45</v>
      </c>
      <c r="E4" s="4">
        <f aca="true" t="shared" si="0" ref="E4:E9">+D4-B4</f>
        <v>0</v>
      </c>
      <c r="F4" s="20" t="s">
        <v>22</v>
      </c>
    </row>
    <row r="5" spans="1:6" s="14" customFormat="1" ht="12.75">
      <c r="A5" s="5" t="s">
        <v>7</v>
      </c>
      <c r="B5" s="13">
        <v>199</v>
      </c>
      <c r="C5" s="4">
        <v>0</v>
      </c>
      <c r="D5" s="4">
        <v>199</v>
      </c>
      <c r="E5" s="4">
        <f t="shared" si="0"/>
        <v>0</v>
      </c>
      <c r="F5" s="20" t="s">
        <v>21</v>
      </c>
    </row>
    <row r="6" spans="1:6" s="14" customFormat="1" ht="12.75">
      <c r="A6" s="17" t="s">
        <v>8</v>
      </c>
      <c r="B6" s="13">
        <v>75</v>
      </c>
      <c r="C6" s="4">
        <v>0</v>
      </c>
      <c r="D6" s="4">
        <v>75</v>
      </c>
      <c r="E6" s="4">
        <f t="shared" si="0"/>
        <v>0</v>
      </c>
      <c r="F6" s="20" t="s">
        <v>21</v>
      </c>
    </row>
    <row r="7" spans="1:6" s="14" customFormat="1" ht="12.75">
      <c r="A7" s="5" t="s">
        <v>9</v>
      </c>
      <c r="B7" s="13">
        <v>4386</v>
      </c>
      <c r="C7" s="4">
        <v>0</v>
      </c>
      <c r="D7" s="4">
        <v>4386</v>
      </c>
      <c r="E7" s="4">
        <f t="shared" si="0"/>
        <v>0</v>
      </c>
      <c r="F7" s="20" t="s">
        <v>21</v>
      </c>
    </row>
    <row r="8" spans="1:6" s="14" customFormat="1" ht="12.75">
      <c r="A8" s="6" t="s">
        <v>18</v>
      </c>
      <c r="B8" s="13">
        <v>220</v>
      </c>
      <c r="C8" s="4">
        <v>0</v>
      </c>
      <c r="D8" s="4">
        <v>220</v>
      </c>
      <c r="E8" s="4">
        <f t="shared" si="0"/>
        <v>0</v>
      </c>
      <c r="F8" s="4" t="s">
        <v>22</v>
      </c>
    </row>
    <row r="9" spans="1:6" s="14" customFormat="1" ht="12.75">
      <c r="A9" s="6" t="s">
        <v>20</v>
      </c>
      <c r="B9" s="13">
        <v>313</v>
      </c>
      <c r="C9" s="4">
        <v>0</v>
      </c>
      <c r="D9" s="4">
        <v>313</v>
      </c>
      <c r="E9" s="4">
        <f t="shared" si="0"/>
        <v>0</v>
      </c>
      <c r="F9" s="6" t="s">
        <v>21</v>
      </c>
    </row>
    <row r="10" spans="1:6" s="14" customFormat="1" ht="12.75">
      <c r="A10" s="6" t="s">
        <v>39</v>
      </c>
      <c r="B10" s="13" t="s">
        <v>13</v>
      </c>
      <c r="C10" s="4">
        <f>478+5</f>
        <v>483</v>
      </c>
      <c r="D10" s="4">
        <v>483</v>
      </c>
      <c r="E10" s="4">
        <v>483</v>
      </c>
      <c r="F10" s="6" t="s">
        <v>21</v>
      </c>
    </row>
    <row r="11" spans="1:6" s="14" customFormat="1" ht="12.75">
      <c r="A11" s="2" t="s">
        <v>15</v>
      </c>
      <c r="B11" s="4"/>
      <c r="C11" s="4"/>
      <c r="D11" s="4"/>
      <c r="E11" s="4"/>
      <c r="F11" s="12"/>
    </row>
    <row r="12" spans="1:6" s="14" customFormat="1" ht="12.75">
      <c r="A12" s="5" t="s">
        <v>16</v>
      </c>
      <c r="B12" s="13">
        <v>1434</v>
      </c>
      <c r="C12" s="4">
        <v>0</v>
      </c>
      <c r="D12" s="4">
        <v>1434</v>
      </c>
      <c r="E12" s="4">
        <f>+D12-B12</f>
        <v>0</v>
      </c>
      <c r="F12" s="6" t="s">
        <v>21</v>
      </c>
    </row>
    <row r="13" spans="1:6" s="14" customFormat="1" ht="12.75">
      <c r="A13" s="7" t="s">
        <v>23</v>
      </c>
      <c r="B13" s="8">
        <f>SUM(B4:B12)+500</f>
        <v>7172</v>
      </c>
      <c r="C13" s="8">
        <v>-17</v>
      </c>
      <c r="D13" s="8">
        <f>SUM(D4:D12)</f>
        <v>7155</v>
      </c>
      <c r="E13" s="8">
        <f>+D13-B13</f>
        <v>-17</v>
      </c>
      <c r="F13" s="25" t="s">
        <v>44</v>
      </c>
    </row>
    <row r="14" spans="1:6" s="14" customFormat="1" ht="26.25" customHeight="1">
      <c r="A14" s="2" t="s">
        <v>37</v>
      </c>
      <c r="B14" s="11">
        <v>11000</v>
      </c>
      <c r="C14" s="11">
        <v>5400</v>
      </c>
      <c r="D14" s="11">
        <f>+C14+B14</f>
        <v>16400</v>
      </c>
      <c r="E14" s="11">
        <f>+C14</f>
        <v>5400</v>
      </c>
      <c r="F14" s="28" t="s">
        <v>51</v>
      </c>
    </row>
    <row r="15" spans="1:6" s="14" customFormat="1" ht="25.5">
      <c r="A15" s="21" t="s">
        <v>11</v>
      </c>
      <c r="B15" s="11">
        <v>3000</v>
      </c>
      <c r="C15" s="11">
        <f>-SUM(C16:C18)</f>
        <v>-887</v>
      </c>
      <c r="D15" s="11">
        <f>+C15+B15</f>
        <v>2113</v>
      </c>
      <c r="E15" s="11">
        <f>+D15-B15</f>
        <v>-887</v>
      </c>
      <c r="F15" s="11"/>
    </row>
    <row r="16" spans="1:6" s="14" customFormat="1" ht="12.75">
      <c r="A16" s="26" t="s">
        <v>48</v>
      </c>
      <c r="B16" s="10" t="s">
        <v>17</v>
      </c>
      <c r="C16" s="4">
        <v>167</v>
      </c>
      <c r="D16" s="4">
        <v>167</v>
      </c>
      <c r="E16" s="4">
        <v>167</v>
      </c>
      <c r="F16" s="11"/>
    </row>
    <row r="17" spans="1:6" s="14" customFormat="1" ht="12.75">
      <c r="A17" s="26" t="s">
        <v>45</v>
      </c>
      <c r="B17" s="10" t="s">
        <v>46</v>
      </c>
      <c r="C17" s="4">
        <v>220</v>
      </c>
      <c r="D17" s="4">
        <v>220</v>
      </c>
      <c r="E17" s="4">
        <f>+D17-0</f>
        <v>220</v>
      </c>
      <c r="F17" s="11"/>
    </row>
    <row r="18" spans="1:6" s="14" customFormat="1" ht="12.75">
      <c r="A18" s="27" t="s">
        <v>47</v>
      </c>
      <c r="B18" s="10" t="s">
        <v>17</v>
      </c>
      <c r="C18" s="4">
        <v>500</v>
      </c>
      <c r="D18" s="4">
        <v>500</v>
      </c>
      <c r="E18" s="4">
        <v>500</v>
      </c>
      <c r="F18" s="11"/>
    </row>
    <row r="19" spans="1:6" s="14" customFormat="1" ht="12.75">
      <c r="A19" s="2" t="s">
        <v>12</v>
      </c>
      <c r="B19" s="11">
        <v>1800</v>
      </c>
      <c r="C19" s="11">
        <v>0</v>
      </c>
      <c r="D19" s="11">
        <f>+C19+B19</f>
        <v>1800</v>
      </c>
      <c r="E19" s="11">
        <f>+D19-B19</f>
        <v>0</v>
      </c>
      <c r="F19" s="11"/>
    </row>
    <row r="20" spans="1:6" s="14" customFormat="1" ht="12.75">
      <c r="A20" s="2" t="s">
        <v>14</v>
      </c>
      <c r="B20" s="11">
        <v>33069</v>
      </c>
      <c r="C20" s="11">
        <f>-SUM(C21:C29)</f>
        <v>-6542</v>
      </c>
      <c r="D20" s="11">
        <f>+C20+B20</f>
        <v>26527</v>
      </c>
      <c r="E20" s="11">
        <f>+D20-B20</f>
        <v>-6542</v>
      </c>
      <c r="F20" s="4" t="s">
        <v>5</v>
      </c>
    </row>
    <row r="21" spans="1:6" s="14" customFormat="1" ht="12.75">
      <c r="A21" s="6" t="s">
        <v>28</v>
      </c>
      <c r="B21" s="22" t="s">
        <v>13</v>
      </c>
      <c r="C21" s="4">
        <v>6542</v>
      </c>
      <c r="D21" s="4">
        <f>+C21</f>
        <v>6542</v>
      </c>
      <c r="E21" s="4">
        <f aca="true" t="shared" si="1" ref="E21:E30">+C21</f>
        <v>6542</v>
      </c>
      <c r="F21" s="29" t="s">
        <v>50</v>
      </c>
    </row>
    <row r="22" spans="1:6" s="14" customFormat="1" ht="12.75">
      <c r="A22" s="6" t="s">
        <v>24</v>
      </c>
      <c r="B22" s="22" t="s">
        <v>13</v>
      </c>
      <c r="C22" s="4">
        <v>0</v>
      </c>
      <c r="D22" s="3" t="s">
        <v>13</v>
      </c>
      <c r="E22" s="4">
        <f t="shared" si="1"/>
        <v>0</v>
      </c>
      <c r="F22" s="4" t="s">
        <v>26</v>
      </c>
    </row>
    <row r="23" spans="1:6" s="14" customFormat="1" ht="12.75">
      <c r="A23" s="6" t="s">
        <v>29</v>
      </c>
      <c r="B23" s="22" t="s">
        <v>13</v>
      </c>
      <c r="C23" s="4">
        <v>0</v>
      </c>
      <c r="D23" s="3" t="s">
        <v>13</v>
      </c>
      <c r="E23" s="4">
        <f t="shared" si="1"/>
        <v>0</v>
      </c>
      <c r="F23" s="4" t="s">
        <v>25</v>
      </c>
    </row>
    <row r="24" spans="1:6" s="14" customFormat="1" ht="12.75">
      <c r="A24" s="6" t="s">
        <v>30</v>
      </c>
      <c r="B24" s="22" t="s">
        <v>13</v>
      </c>
      <c r="C24" s="4">
        <v>0</v>
      </c>
      <c r="D24" s="3" t="s">
        <v>13</v>
      </c>
      <c r="E24" s="4">
        <f t="shared" si="1"/>
        <v>0</v>
      </c>
      <c r="F24" s="4" t="s">
        <v>52</v>
      </c>
    </row>
    <row r="25" spans="1:6" s="14" customFormat="1" ht="12.75">
      <c r="A25" s="6" t="s">
        <v>31</v>
      </c>
      <c r="B25" s="22" t="s">
        <v>13</v>
      </c>
      <c r="C25" s="4">
        <v>0</v>
      </c>
      <c r="D25" s="3" t="s">
        <v>13</v>
      </c>
      <c r="E25" s="4">
        <f t="shared" si="1"/>
        <v>0</v>
      </c>
      <c r="F25" s="4" t="s">
        <v>27</v>
      </c>
    </row>
    <row r="26" spans="1:6" s="14" customFormat="1" ht="12.75">
      <c r="A26" s="6" t="s">
        <v>32</v>
      </c>
      <c r="B26" s="22" t="s">
        <v>13</v>
      </c>
      <c r="C26" s="4">
        <v>0</v>
      </c>
      <c r="D26" s="3" t="s">
        <v>13</v>
      </c>
      <c r="E26" s="4">
        <f t="shared" si="1"/>
        <v>0</v>
      </c>
      <c r="F26" s="4" t="s">
        <v>27</v>
      </c>
    </row>
    <row r="27" spans="1:6" s="14" customFormat="1" ht="12.75">
      <c r="A27" s="6" t="s">
        <v>33</v>
      </c>
      <c r="B27" s="22" t="s">
        <v>13</v>
      </c>
      <c r="C27" s="4">
        <v>0</v>
      </c>
      <c r="D27" s="3" t="s">
        <v>13</v>
      </c>
      <c r="E27" s="4">
        <f t="shared" si="1"/>
        <v>0</v>
      </c>
      <c r="F27" s="4"/>
    </row>
    <row r="28" spans="1:6" s="14" customFormat="1" ht="12.75">
      <c r="A28" s="6" t="s">
        <v>34</v>
      </c>
      <c r="B28" s="22" t="s">
        <v>13</v>
      </c>
      <c r="C28" s="4">
        <v>0</v>
      </c>
      <c r="D28" s="3" t="s">
        <v>13</v>
      </c>
      <c r="E28" s="4">
        <f t="shared" si="1"/>
        <v>0</v>
      </c>
      <c r="F28" s="4" t="s">
        <v>27</v>
      </c>
    </row>
    <row r="29" spans="1:6" s="14" customFormat="1" ht="12.75">
      <c r="A29" s="6" t="s">
        <v>35</v>
      </c>
      <c r="B29" s="22" t="s">
        <v>13</v>
      </c>
      <c r="C29" s="4">
        <v>0</v>
      </c>
      <c r="D29" s="3" t="s">
        <v>13</v>
      </c>
      <c r="E29" s="4">
        <f t="shared" si="1"/>
        <v>0</v>
      </c>
      <c r="F29" s="4" t="s">
        <v>36</v>
      </c>
    </row>
    <row r="30" spans="1:6" s="14" customFormat="1" ht="12.75">
      <c r="A30" s="6" t="s">
        <v>42</v>
      </c>
      <c r="B30" s="22" t="s">
        <v>17</v>
      </c>
      <c r="C30" s="4">
        <v>90</v>
      </c>
      <c r="D30" s="4">
        <v>90</v>
      </c>
      <c r="E30" s="4">
        <f t="shared" si="1"/>
        <v>90</v>
      </c>
      <c r="F30" s="4" t="s">
        <v>43</v>
      </c>
    </row>
    <row r="31" spans="1:6" s="14" customFormat="1" ht="7.5" customHeight="1">
      <c r="A31" s="6"/>
      <c r="B31" s="22"/>
      <c r="C31" s="4"/>
      <c r="D31" s="4" t="s">
        <v>5</v>
      </c>
      <c r="E31" s="4"/>
      <c r="F31" s="4"/>
    </row>
    <row r="32" spans="1:6" s="14" customFormat="1" ht="25.5">
      <c r="A32" s="6" t="s">
        <v>38</v>
      </c>
      <c r="B32" s="11">
        <v>717472</v>
      </c>
      <c r="C32" s="11">
        <v>1162194</v>
      </c>
      <c r="D32" s="11">
        <f>+C32+B32</f>
        <v>1879666</v>
      </c>
      <c r="E32" s="11">
        <f>+D32-B32</f>
        <v>1162194</v>
      </c>
      <c r="F32" s="26" t="s">
        <v>49</v>
      </c>
    </row>
    <row r="33" spans="1:6" s="14" customFormat="1" ht="8.25" customHeight="1">
      <c r="A33" s="6"/>
      <c r="B33" s="22"/>
      <c r="C33" s="4"/>
      <c r="D33" s="4" t="s">
        <v>5</v>
      </c>
      <c r="E33" s="4"/>
      <c r="F33" s="6"/>
    </row>
    <row r="34" spans="1:6" s="14" customFormat="1" ht="12.75">
      <c r="A34" s="19" t="s">
        <v>4</v>
      </c>
      <c r="B34" s="18">
        <f>SUM(B20:B32)</f>
        <v>750541</v>
      </c>
      <c r="C34" s="18">
        <f>SUM(C20:C32)</f>
        <v>1162284</v>
      </c>
      <c r="D34" s="18">
        <f>SUM(D20:D32)</f>
        <v>1912825</v>
      </c>
      <c r="E34" s="18">
        <f>SUM(E20:E32)</f>
        <v>1162284</v>
      </c>
      <c r="F34" s="18"/>
    </row>
    <row r="35" spans="1:6" s="14" customFormat="1" ht="12.75">
      <c r="A35" s="7" t="s">
        <v>2</v>
      </c>
      <c r="B35" s="9">
        <v>3000</v>
      </c>
      <c r="C35" s="9">
        <f>-C30+17</f>
        <v>-73</v>
      </c>
      <c r="D35" s="9">
        <f>+B35+C35</f>
        <v>2927</v>
      </c>
      <c r="E35" s="9">
        <f>+D35-B35</f>
        <v>-73</v>
      </c>
      <c r="F35" s="9"/>
    </row>
    <row r="36" spans="1:6" s="14" customFormat="1" ht="12.75">
      <c r="A36" s="7" t="s">
        <v>3</v>
      </c>
      <c r="B36" s="8">
        <f>+B35+B34+B19+B15+B14+B13</f>
        <v>776513</v>
      </c>
      <c r="C36" s="8">
        <f>+C35+C34+C19+SUM(C15:C18)+C14+C13</f>
        <v>1167594</v>
      </c>
      <c r="D36" s="8">
        <f>+D35+D34+D19+SUM(D15:D18)+D14+D13</f>
        <v>1944107</v>
      </c>
      <c r="E36" s="8">
        <f>+D36-B36</f>
        <v>1167594</v>
      </c>
      <c r="F36" s="8"/>
    </row>
    <row r="37" spans="1:6" s="14" customFormat="1" ht="12.75">
      <c r="A37" s="15"/>
      <c r="B37" s="16"/>
      <c r="C37" s="16"/>
      <c r="D37" s="16"/>
      <c r="E37" s="16"/>
      <c r="F37" s="23"/>
    </row>
  </sheetData>
  <mergeCells count="6">
    <mergeCell ref="A1:A3"/>
    <mergeCell ref="F1:F3"/>
    <mergeCell ref="B1:B3"/>
    <mergeCell ref="C1:C3"/>
    <mergeCell ref="D1:D3"/>
    <mergeCell ref="E1:E3"/>
  </mergeCells>
  <printOptions horizontalCentered="1"/>
  <pageMargins left="0.3937007874015748" right="0" top="0.984251968503937" bottom="0.51" header="0.4" footer="0.24"/>
  <pageSetup horizontalDpi="300" verticalDpi="300" orientation="landscape" paperSize="9" r:id="rId1"/>
  <headerFooter alignWithMargins="0">
    <oddHeader>&amp;C&amp;"ti,Félkövér"&amp;12Lakás, nem lakás ingatlanok felújítása&amp;"Arial CE,Normál"&amp;10
&amp;R&amp;"ti,Normál"&amp;8 21/2006 (VI.21) Önk.rend.
 6.sz. melléklet
ezer Ft
&amp;"Arial CE,Normál"&amp;10
</oddHeader>
    <oddFooter>&amp;L&amp;"ti,Normál"&amp;8&amp;D  &amp;T&amp;C&amp;"ti,Normál"&amp;8&amp;Z&amp;F &amp;R&amp;"ti,Normál"&amp;8 1/1&amp;"Arial CE,Normál"&amp;10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bzs</cp:lastModifiedBy>
  <cp:lastPrinted>2006-06-19T11:52:39Z</cp:lastPrinted>
  <dcterms:created xsi:type="dcterms:W3CDTF">2003-04-30T07:11:30Z</dcterms:created>
  <dcterms:modified xsi:type="dcterms:W3CDTF">2006-07-03T09:40:01Z</dcterms:modified>
  <cp:category/>
  <cp:version/>
  <cp:contentType/>
  <cp:contentStatus/>
</cp:coreProperties>
</file>